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e.corp\root\ИЭ\ИД\F-SHARE13-ID\ТД ЕСЭ\_ЗАКУПКИ\2021\ИЭСК ИД\11 НОЯБРЬ\Конкурс охрана\2. Документация\Проект договора\"/>
    </mc:Choice>
  </mc:AlternateContent>
  <bookViews>
    <workbookView xWindow="0" yWindow="0" windowWidth="28800" windowHeight="12300" tabRatio="662"/>
  </bookViews>
  <sheets>
    <sheet name="2022 +Карьерная+Дачная" sheetId="6" r:id="rId1"/>
  </sheets>
  <definedNames>
    <definedName name="_xlnm._FilterDatabase" localSheetId="0" hidden="1">'2022 +Карьерная+Дачная'!$A$10:$I$141</definedName>
    <definedName name="_xlnm.Print_Titles" localSheetId="0">'2022 +Карьерная+Дачная'!$10:$10</definedName>
    <definedName name="_xlnm.Print_Area" localSheetId="0">'2022 +Карьерная+Дачная'!$A$132:$D$139</definedName>
  </definedNames>
  <calcPr calcId="162913" fullPrecision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6" i="6" l="1"/>
  <c r="F126" i="6" s="1"/>
  <c r="E127" i="6" l="1"/>
  <c r="E138" i="6"/>
  <c r="F137" i="6" l="1"/>
  <c r="F136" i="6"/>
  <c r="F135" i="6"/>
  <c r="F134" i="6"/>
  <c r="F133" i="6"/>
  <c r="F130" i="6"/>
  <c r="F129" i="6"/>
  <c r="F14" i="6"/>
  <c r="F15" i="6"/>
  <c r="F16" i="6"/>
  <c r="F17" i="6"/>
  <c r="F18" i="6"/>
  <c r="F19" i="6"/>
  <c r="F20" i="6"/>
  <c r="F21" i="6"/>
  <c r="F22" i="6"/>
  <c r="F23" i="6"/>
  <c r="F24" i="6"/>
  <c r="F25" i="6"/>
  <c r="F26" i="6"/>
  <c r="F27" i="6"/>
  <c r="F28" i="6"/>
  <c r="F29" i="6"/>
  <c r="F30" i="6"/>
  <c r="F31" i="6"/>
  <c r="F32" i="6"/>
  <c r="F33" i="6"/>
  <c r="F34" i="6"/>
  <c r="F35" i="6"/>
  <c r="F36" i="6"/>
  <c r="F37" i="6"/>
  <c r="F38" i="6"/>
  <c r="F39" i="6"/>
  <c r="F40" i="6"/>
  <c r="F41" i="6"/>
  <c r="F42" i="6"/>
  <c r="F43" i="6"/>
  <c r="F44" i="6"/>
  <c r="F45" i="6"/>
  <c r="F46" i="6"/>
  <c r="F47" i="6"/>
  <c r="F48" i="6"/>
  <c r="F49" i="6"/>
  <c r="F50" i="6"/>
  <c r="F51" i="6"/>
  <c r="F52" i="6"/>
  <c r="F53" i="6"/>
  <c r="F54" i="6"/>
  <c r="F55" i="6"/>
  <c r="F56" i="6"/>
  <c r="F57" i="6"/>
  <c r="F58" i="6"/>
  <c r="F59" i="6"/>
  <c r="F60" i="6"/>
  <c r="F61" i="6"/>
  <c r="F62" i="6"/>
  <c r="F63" i="6"/>
  <c r="F64" i="6"/>
  <c r="F65" i="6"/>
  <c r="F66" i="6"/>
  <c r="F67" i="6"/>
  <c r="F68" i="6"/>
  <c r="F69" i="6"/>
  <c r="F70" i="6"/>
  <c r="F71" i="6"/>
  <c r="F72" i="6"/>
  <c r="F73" i="6"/>
  <c r="F74" i="6"/>
  <c r="F75" i="6"/>
  <c r="F76" i="6"/>
  <c r="F77" i="6"/>
  <c r="F78" i="6"/>
  <c r="F79" i="6"/>
  <c r="F80" i="6"/>
  <c r="F81" i="6"/>
  <c r="F82" i="6"/>
  <c r="F83" i="6"/>
  <c r="F84" i="6"/>
  <c r="F85" i="6"/>
  <c r="F86" i="6"/>
  <c r="F87" i="6"/>
  <c r="F88" i="6"/>
  <c r="F89" i="6"/>
  <c r="F90" i="6"/>
  <c r="F91" i="6"/>
  <c r="F92" i="6"/>
  <c r="F93" i="6"/>
  <c r="F94" i="6"/>
  <c r="F95" i="6"/>
  <c r="F96" i="6"/>
  <c r="F97" i="6"/>
  <c r="F98" i="6"/>
  <c r="F99" i="6"/>
  <c r="F100" i="6"/>
  <c r="F101" i="6"/>
  <c r="F102" i="6"/>
  <c r="F103" i="6"/>
  <c r="F104" i="6"/>
  <c r="F105" i="6"/>
  <c r="F106" i="6"/>
  <c r="F107" i="6"/>
  <c r="F108" i="6"/>
  <c r="F109" i="6"/>
  <c r="F110" i="6"/>
  <c r="F111" i="6"/>
  <c r="F112" i="6"/>
  <c r="F113" i="6"/>
  <c r="F114" i="6"/>
  <c r="F115" i="6"/>
  <c r="F116" i="6"/>
  <c r="F117" i="6"/>
  <c r="F118" i="6"/>
  <c r="F119" i="6"/>
  <c r="F120" i="6"/>
  <c r="F121" i="6"/>
  <c r="F122" i="6"/>
  <c r="F123" i="6"/>
  <c r="F124" i="6"/>
  <c r="F125" i="6"/>
  <c r="F131" i="6" l="1"/>
  <c r="E131" i="6"/>
  <c r="A135" i="6"/>
  <c r="A136" i="6" s="1"/>
  <c r="A137" i="6" s="1"/>
  <c r="F13" i="6" l="1"/>
  <c r="F127" i="6" s="1"/>
  <c r="F138" i="6" l="1"/>
  <c r="F139" i="6" s="1"/>
  <c r="E139" i="6"/>
</calcChain>
</file>

<file path=xl/sharedStrings.xml><?xml version="1.0" encoding="utf-8"?>
<sst xmlns="http://schemas.openxmlformats.org/spreadsheetml/2006/main" count="265" uniqueCount="256">
  <si>
    <t>Приложение № 1</t>
  </si>
  <si>
    <t xml:space="preserve">к дополнительному соглашению № 15  от </t>
  </si>
  <si>
    <t>ПЕРЕЧЕНЬ</t>
  </si>
  <si>
    <t>объектов, подлежащих охране с помощью ПЦО</t>
  </si>
  <si>
    <t>№ п/п</t>
  </si>
  <si>
    <t>Перечень охраняемых объектов</t>
  </si>
  <si>
    <t>Адрес объекта</t>
  </si>
  <si>
    <t>Стоимость охраны в месяц, руб. без НДС*</t>
  </si>
  <si>
    <t xml:space="preserve">НДС </t>
  </si>
  <si>
    <t>Стоимость охраны в месяц, руб. с НДС</t>
  </si>
  <si>
    <t>1. ЮЭС</t>
  </si>
  <si>
    <t>Здание ГЩУ ПС 110 кВ Южная К1, здание ЗРУ-6 кВ ПС 110 кВ Южная К2, Здание ГЩУ ПС 110 кВ Южная К3</t>
  </si>
  <si>
    <t>г. Иркутск, остановка Южная, возле ФОК</t>
  </si>
  <si>
    <t>РП-40</t>
  </si>
  <si>
    <t>г. Иркутск, ул. Салацкого, 2 АКБ «Союз»</t>
  </si>
  <si>
    <t>ПС-110 кВ «Спутник»</t>
  </si>
  <si>
    <t>г. Иркутск, ул. Мухиной, возле Энергосбыта</t>
  </si>
  <si>
    <t>РП-11</t>
  </si>
  <si>
    <t>г. Иркутск, мкр-н Приморский,6</t>
  </si>
  <si>
    <t>ТП-1507</t>
  </si>
  <si>
    <t>г. Иркутск, ул. Безбокова, 34</t>
  </si>
  <si>
    <t>РП-39</t>
  </si>
  <si>
    <t>г. Иркутск, мкр-н Радужный, 36</t>
  </si>
  <si>
    <t>РП-12</t>
  </si>
  <si>
    <t>г. Иркутск, мкр-н Юбилейный, 35</t>
  </si>
  <si>
    <t>ТП-581</t>
  </si>
  <si>
    <t>г. Иркутск, мкр-н Юбилейный, обл. больница</t>
  </si>
  <si>
    <t>ТП-645</t>
  </si>
  <si>
    <t>ТП-788</t>
  </si>
  <si>
    <t>г. Иркутск, мкр-н Юбилейный</t>
  </si>
  <si>
    <t>ТП-782</t>
  </si>
  <si>
    <t>г. Иркутск, Обл. клиническая больница</t>
  </si>
  <si>
    <t>ПС-110 кВ «Ерши»</t>
  </si>
  <si>
    <t>п. Ерши</t>
  </si>
  <si>
    <t>ПС-110 «Кировская»</t>
  </si>
  <si>
    <t>г. Иркутск, ТЦ «Фортуна»</t>
  </si>
  <si>
    <t>ТП-686</t>
  </si>
  <si>
    <t>г. Иркутск, р-н ИД «Иркутскэнерго»</t>
  </si>
  <si>
    <t>РП-4</t>
  </si>
  <si>
    <t>г. Иркутск, ул. Некрасова, у гост. Ангара</t>
  </si>
  <si>
    <t>РП-16</t>
  </si>
  <si>
    <t>г. Иркутск, ул. Марата, 10</t>
  </si>
  <si>
    <t>РП-19</t>
  </si>
  <si>
    <t>г. Иркутск, ул. Польских повстанцев</t>
  </si>
  <si>
    <t>РП-10</t>
  </si>
  <si>
    <t>г. Иркутск, ул. Чкалова, 35</t>
  </si>
  <si>
    <t>ТП-250</t>
  </si>
  <si>
    <t>г. Иркутск, угол ул. К. Маркса и ул. Б. Хмельницкого</t>
  </si>
  <si>
    <t>ТП-1110</t>
  </si>
  <si>
    <t>г. Иркутск, Торговый Центр</t>
  </si>
  <si>
    <t>РП-1</t>
  </si>
  <si>
    <t>г. Иркутск, ул. Ленина, 25</t>
  </si>
  <si>
    <t>РП-23</t>
  </si>
  <si>
    <t>г. Иркутск, Стадион «Труд»</t>
  </si>
  <si>
    <t>ПС «Центральная»</t>
  </si>
  <si>
    <t>г. Иркутск, Рынок «Новый»</t>
  </si>
  <si>
    <t>РП-46</t>
  </si>
  <si>
    <t>г. Иркутск, угол ул. Партизанской и ул. Ямской</t>
  </si>
  <si>
    <t>ПС «Октябрьская»</t>
  </si>
  <si>
    <t>г. Иркутск, ул. Ямская, 13</t>
  </si>
  <si>
    <t>ПС-35 кВ «Изумрудная»</t>
  </si>
  <si>
    <t>2 км Мельничной Пади</t>
  </si>
  <si>
    <t>ТП-1012</t>
  </si>
  <si>
    <t>г. Иркутск, ул. Терешковой</t>
  </si>
  <si>
    <t>ТП-843</t>
  </si>
  <si>
    <t>г. Иркутск, ул. К. Цеткин</t>
  </si>
  <si>
    <t>ПС 110 кВ «Студенческая»</t>
  </si>
  <si>
    <t>г. Иркутск, ул. 4 Железнодорожная, Байкальский РЭС</t>
  </si>
  <si>
    <t>ПС-110 кВ «Мельниково»</t>
  </si>
  <si>
    <t>г. Иркутск, Мельниковский рынок</t>
  </si>
  <si>
    <t>ТП-1076</t>
  </si>
  <si>
    <t>г. Иркутск, б. Рябикова, больница №10</t>
  </si>
  <si>
    <t>РП-27</t>
  </si>
  <si>
    <t>г. Иркутск, б. Рябикова, СПТУ-67</t>
  </si>
  <si>
    <t>РП-25</t>
  </si>
  <si>
    <t>г. Иркутск, б. Рябикова, 20</t>
  </si>
  <si>
    <t>ПС 110кВ «Пивзавод»</t>
  </si>
  <si>
    <t>г. Иркутск, за Н-ИТЭЦ  200 м.</t>
  </si>
  <si>
    <t>ТП-1955 ТП-1956</t>
  </si>
  <si>
    <t>г. Иркутск, Синюшина гора, стадион «Рекорд»</t>
  </si>
  <si>
    <t>РП-26</t>
  </si>
  <si>
    <t>г. Иркутск, мкр-н Первомайский, 19</t>
  </si>
  <si>
    <t>РП-34</t>
  </si>
  <si>
    <t>г. Иркутск, мкр-н Университетский, 4</t>
  </si>
  <si>
    <t>РП-29</t>
  </si>
  <si>
    <t>г. Иркутск, ул. Гоголя, 73, ЖД институт</t>
  </si>
  <si>
    <t>ПС «Рабочая»</t>
  </si>
  <si>
    <t>г. Иркутск, ул. Ушаковская, 7</t>
  </si>
  <si>
    <t>РП-35</t>
  </si>
  <si>
    <t>г. Иркутск, ул. Дек. Событий, 57</t>
  </si>
  <si>
    <t>РП-14</t>
  </si>
  <si>
    <t>г. Иркутск, ул. Депутатская, 10</t>
  </si>
  <si>
    <t>ПС-110 кВ «Нагорная»</t>
  </si>
  <si>
    <t>г. Иркутск, ул. Депутатская, напротив ПРЭС</t>
  </si>
  <si>
    <t>ЗРУ-6 кВ «Партизанская»</t>
  </si>
  <si>
    <t>г. Иркутск, ул. Партизанская, 111</t>
  </si>
  <si>
    <t>РП-13</t>
  </si>
  <si>
    <t>г. Иркутск, угол улиц Красноярской и Трилиссера</t>
  </si>
  <si>
    <t>РП-41</t>
  </si>
  <si>
    <t>г. Иркутск, Аэропорт</t>
  </si>
  <si>
    <t>РП-45</t>
  </si>
  <si>
    <t>г. Иркутск, ул. Байкальская, 143</t>
  </si>
  <si>
    <t>ПС «Цимлянская»</t>
  </si>
  <si>
    <t>Лисиха</t>
  </si>
  <si>
    <t>ТП-1077</t>
  </si>
  <si>
    <t>г. Иркутск, ул. Радищева, 5</t>
  </si>
  <si>
    <t>ПС «Знаменская»</t>
  </si>
  <si>
    <t>г. Иркутск, ул. М. Цукановой, 81</t>
  </si>
  <si>
    <t>РП-33</t>
  </si>
  <si>
    <t>г. Иркутск, мкр-н «Топкинский»</t>
  </si>
  <si>
    <t>РП-24</t>
  </si>
  <si>
    <t>г. Иркутск, ул. Севастопольская, 257</t>
  </si>
  <si>
    <t>РП-21</t>
  </si>
  <si>
    <t>г. Иркутск, ул. Р. Люксембург, 219</t>
  </si>
  <si>
    <t>РП-31</t>
  </si>
  <si>
    <t>г. Иркутск, ул. Баумана, 27</t>
  </si>
  <si>
    <t>ТП-1201</t>
  </si>
  <si>
    <t>г. Иркутск, ул. Ярославского, 300</t>
  </si>
  <si>
    <t>ПС «Ново-Ленино»</t>
  </si>
  <si>
    <t>г. Иркутск, ул. Тухачевского, 18</t>
  </si>
  <si>
    <t>РП-9</t>
  </si>
  <si>
    <t>г. Иркутск, ул. П. Красильникова, 54</t>
  </si>
  <si>
    <t>ТП-426</t>
  </si>
  <si>
    <t>г. Иркутск, ул. П. Красильникова, 215</t>
  </si>
  <si>
    <t>ПС-35 кВ «Военный городок»</t>
  </si>
  <si>
    <t>г. Иркутск, Авторынок ул. Ген. Доватора</t>
  </si>
  <si>
    <t>ПС-35 кВ «Жилкино»</t>
  </si>
  <si>
    <t>г. Иркутск, пр. Жилкино</t>
  </si>
  <si>
    <t>ПС 35 кВ «Ленино»</t>
  </si>
  <si>
    <t>г. Иркутск, ул. Сибирских Партизан, напротив ПЧ</t>
  </si>
  <si>
    <t>ПС-110 кВ «Туристская»</t>
  </si>
  <si>
    <t>62 км Байкальского тракта</t>
  </si>
  <si>
    <t>ПС-110 кВ «Луговая»</t>
  </si>
  <si>
    <t>г. Шелехов, «Дом Строй»</t>
  </si>
  <si>
    <t>ПС-35 кВ «Смоленщина»</t>
  </si>
  <si>
    <t>п. Смоленщина, ул. З. Космодемьянской</t>
  </si>
  <si>
    <t>ПС-110 кВ «Летняя»</t>
  </si>
  <si>
    <t>Отворот Байкальского тракта в сторону Патронов</t>
  </si>
  <si>
    <t>ПС-110 кВ «Молодежная»</t>
  </si>
  <si>
    <t>пос. Молодежный</t>
  </si>
  <si>
    <t>ПС-220 кВ «Байкальская»</t>
  </si>
  <si>
    <t>г. Иркутск, Рынок «Байкальский»</t>
  </si>
  <si>
    <t>ПС-35 кВ «Лисиха»</t>
  </si>
  <si>
    <t>ПС-110 кВ «Приморская»</t>
  </si>
  <si>
    <t>г. Иркутск, Пристань «Ракета»</t>
  </si>
  <si>
    <t>РП-43</t>
  </si>
  <si>
    <t>г. Иркутск, пр. Жукова, 142</t>
  </si>
  <si>
    <t>РП-6</t>
  </si>
  <si>
    <t>г. Иркутск, ул. Байкальская, 215</t>
  </si>
  <si>
    <t>РП-30</t>
  </si>
  <si>
    <t>г. Иркутск, ул. Байкальская, 320</t>
  </si>
  <si>
    <t>ПС 110/6 «Быстрая»</t>
  </si>
  <si>
    <t>Иркутская обл., Слюдянский р-н, с. Быстрая</t>
  </si>
  <si>
    <t>ПС 35/10 "Жемчужная"</t>
  </si>
  <si>
    <t>Иркутский р-н, 22 км. Байкальского тракта, поворот на поселок Жемчужный</t>
  </si>
  <si>
    <t>СП-84</t>
  </si>
  <si>
    <t>г. Иркутск, Октябрьский а.о., ул. Ширямова (на огражденной территории рядом с кафе "Айсберг")</t>
  </si>
  <si>
    <t>ПС 35/6 кВ "Мельничная падь"</t>
  </si>
  <si>
    <t>Иркутский р-н, 6 км. Западнее д. Новогрудинино</t>
  </si>
  <si>
    <t>ГЩУ территория ПС-220 кВ "Ново-Ленино"</t>
  </si>
  <si>
    <t>г. Иркутск, ул. Тухачевского</t>
  </si>
  <si>
    <t>ПС "Городская" 110/10/10 кВ</t>
  </si>
  <si>
    <t>г. Иркутск, ул. Октябрьской революции, 14/1</t>
  </si>
  <si>
    <t>ПС "Восточная" 220/110/10 кВ</t>
  </si>
  <si>
    <t>г. Иркутск, ул. Ленская</t>
  </si>
  <si>
    <t>ПП 110 кВ "Разводной"</t>
  </si>
  <si>
    <t>Иркутский р-н, пос. Молодежный, ул. Черных</t>
  </si>
  <si>
    <t xml:space="preserve">Арочный склад № 1 </t>
  </si>
  <si>
    <t>г. Иркутск, ул. Безбокова, 7-Г</t>
  </si>
  <si>
    <t>Гараж № 1</t>
  </si>
  <si>
    <t xml:space="preserve">Арочный склад № 2 </t>
  </si>
  <si>
    <t>Гараж № 2</t>
  </si>
  <si>
    <t>Административно-бытовой корпус</t>
  </si>
  <si>
    <t>Склад №1</t>
  </si>
  <si>
    <t>Склад №2</t>
  </si>
  <si>
    <t>Склад №3</t>
  </si>
  <si>
    <t>РТП-54</t>
  </si>
  <si>
    <t>г. Иркутск, ул. Боткина, во дворе дома №6</t>
  </si>
  <si>
    <t>РТП-55</t>
  </si>
  <si>
    <t>г. Иркутск, мкр-н. Ново-Ленино, ул. Ярославского, 358/1</t>
  </si>
  <si>
    <t>РТП-56</t>
  </si>
  <si>
    <t>г. Иркутск, ул. Баумана, в конце улицы</t>
  </si>
  <si>
    <t>РТП-57</t>
  </si>
  <si>
    <t>г. Иркутск, ул. Станиславского, напротив АЗС, ул. Депутатская 89</t>
  </si>
  <si>
    <t>РТП-58</t>
  </si>
  <si>
    <t>г. Иркутск, ул. Ядринцева, 122 во дворе дома №122</t>
  </si>
  <si>
    <t>РП-64</t>
  </si>
  <si>
    <t>г. Иркутск, кинотеатр "Чайка"</t>
  </si>
  <si>
    <t>РТП-66</t>
  </si>
  <si>
    <t>г. Иркутск, ул. Бурлова</t>
  </si>
  <si>
    <t>РТП-67</t>
  </si>
  <si>
    <t>г. Иркутск, ул. Чкалова 24</t>
  </si>
  <si>
    <t>РТП-69</t>
  </si>
  <si>
    <t>г. Иркутск, ул. 3-го Июля, за домом №23</t>
  </si>
  <si>
    <t>РТП-70</t>
  </si>
  <si>
    <t>г. Иркутск, ул. Трилиссера, рядом с д, 62/3</t>
  </si>
  <si>
    <t>РТП-83</t>
  </si>
  <si>
    <t>г. Иркутск, ул. Тимирязева, 31</t>
  </si>
  <si>
    <t>ТП № 3344</t>
  </si>
  <si>
    <t>г. Иркутск, ул. Бограда, д. 3 и 5</t>
  </si>
  <si>
    <t>МУ Сл.ЛЭП (кнопка тревожной сигнализации)</t>
  </si>
  <si>
    <t>Иркутская обл., Слюдянский р-н, пос. Култук, ул. Вербная, 21</t>
  </si>
  <si>
    <t>Шелеховский р-н, с. Баклаши</t>
  </si>
  <si>
    <t>Шелеховский р-н, с. Введенщина, на пересечении улиц Дорожная и Кузнечная</t>
  </si>
  <si>
    <t>г. Иркутск, 18 Советский пер., объездная дорога Ново-Ленино</t>
  </si>
  <si>
    <t>Офис и гараж производственного участка р.п. Большой Луг</t>
  </si>
  <si>
    <t>Шелеховский р-н, р.п. Большой Луг, ул. Есенина, д.17</t>
  </si>
  <si>
    <t>Иркутский район, п Малая Еланка</t>
  </si>
  <si>
    <t>Ул.Марии Цукановой Рядом с 95А</t>
  </si>
  <si>
    <t>ПС "Релейная"</t>
  </si>
  <si>
    <t>г. Иркутск, ул. Ширямова, д. 34б/2</t>
  </si>
  <si>
    <t>ПС "Березовая"</t>
  </si>
  <si>
    <t>г. Иркутск, пос. Молодежный, пересечение ул. Спецстроевская и пер. Снежный</t>
  </si>
  <si>
    <t>РП -50</t>
  </si>
  <si>
    <t>г. Иркутск, ул. Култукская, д.99</t>
  </si>
  <si>
    <t>Иркутский р-он, п. Новая Лисиха</t>
  </si>
  <si>
    <t>Итого ЮЭС:</t>
  </si>
  <si>
    <t>2. ЦЭС</t>
  </si>
  <si>
    <t>ПС "Прибрежная"</t>
  </si>
  <si>
    <t>г. Ангарск, 31-й мкр-н, ул. Норильская</t>
  </si>
  <si>
    <t>ВСЕГО:</t>
  </si>
  <si>
    <t>*НДС взимается сверх установленной суммы по ставке, предусмотренной действующей редакцией НК РФ на момент оказания услуг</t>
  </si>
  <si>
    <t xml:space="preserve"> Генеральный директор ОАО "ИЭСК"</t>
  </si>
  <si>
    <t>Е.А. Новиков</t>
  </si>
  <si>
    <t>ПС "Новая Лисиха"</t>
  </si>
  <si>
    <t>ПС "Баклаши "</t>
  </si>
  <si>
    <t>ПС "Введенщина"</t>
  </si>
  <si>
    <t>ПС "Бытовая"</t>
  </si>
  <si>
    <t>ПС "Малая Елань"</t>
  </si>
  <si>
    <t>ПС "Знаменская 2"</t>
  </si>
  <si>
    <t>ПС "Правобережная"</t>
  </si>
  <si>
    <t>г. Иркутск, м-н Топкинский</t>
  </si>
  <si>
    <t>ПС "Светлая"</t>
  </si>
  <si>
    <t>г. Шелехово, проспект Строителей и Монтажников</t>
  </si>
  <si>
    <t>Электрическая зарядная автомобильная станция</t>
  </si>
  <si>
    <t>г. Иркутск, ул. Сухэ-Батора, 3</t>
  </si>
  <si>
    <t>3. ВЭС</t>
  </si>
  <si>
    <t>ПС "Столбово"</t>
  </si>
  <si>
    <t>Иркутский р-он, 13 км. Александровского тракта (за д. Столбово)</t>
  </si>
  <si>
    <t>Качугский тракт, напротив Госстроя</t>
  </si>
  <si>
    <t>Александровский тракт, пилорама за Уриком</t>
  </si>
  <si>
    <t>Новая Лисиха, ДНТ "Калина"</t>
  </si>
  <si>
    <t>около с. Хомутово (на выезде из с. Хомутово, поле Подувал)</t>
  </si>
  <si>
    <t>КТП 2001</t>
  </si>
  <si>
    <t>КТП 1945</t>
  </si>
  <si>
    <t>КТП 1829</t>
  </si>
  <si>
    <t>КТП 2844</t>
  </si>
  <si>
    <t>Итого ВЭС:</t>
  </si>
  <si>
    <t>Черемховский район, "Черемховский угольный разрез", поле №6</t>
  </si>
  <si>
    <t>Действует с 01.01.2022 г.</t>
  </si>
  <si>
    <t>Итого ЦЭС:</t>
  </si>
  <si>
    <t>ПС 110 кВ "Карьерная"</t>
  </si>
  <si>
    <t xml:space="preserve">к договору №        от </t>
  </si>
  <si>
    <t>ПС Дачная</t>
  </si>
  <si>
    <t>25 км Байкальского тракта, отворот на "Базу ЦСК"</t>
  </si>
  <si>
    <t>Приложение №2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</si>
</sst>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4" x14ac:knownFonts="1">
    <font>
      <sz val="10"/>
      <name val="Arial Cyr"/>
      <charset val="204"/>
    </font>
    <font>
      <sz val="10"/>
      <color rgb="FFFF0000"/>
      <name val="Arial Cyr"/>
      <charset val="204"/>
    </font>
    <font>
      <sz val="14"/>
      <name val="Arial"/>
      <family val="2"/>
      <charset val="204"/>
    </font>
    <font>
      <sz val="10"/>
      <name val="Arial"/>
      <family val="2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0000FF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indexed="10"/>
      <name val="Arial Cyr"/>
      <charset val="204"/>
    </font>
    <font>
      <b/>
      <sz val="11"/>
      <color rgb="FF0000FF"/>
      <name val="Arial Cyr"/>
      <charset val="204"/>
    </font>
    <font>
      <sz val="11"/>
      <color rgb="FF7030A0"/>
      <name val="Times New Roman"/>
      <family val="1"/>
      <charset val="204"/>
    </font>
    <font>
      <sz val="10"/>
      <color rgb="FF0000FF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00FF"/>
        <bgColor indexed="64"/>
      </patternFill>
    </fill>
    <fill>
      <patternFill patternType="solid">
        <fgColor theme="0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9" fillId="0" borderId="0"/>
  </cellStyleXfs>
  <cellXfs count="84">
    <xf numFmtId="0" fontId="0" fillId="0" borderId="0" xfId="0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right"/>
    </xf>
    <xf numFmtId="0" fontId="0" fillId="0" borderId="0" xfId="0" applyAlignment="1">
      <alignment horizontal="center"/>
    </xf>
    <xf numFmtId="0" fontId="3" fillId="2" borderId="3" xfId="0" applyFont="1" applyFill="1" applyBorder="1" applyAlignment="1">
      <alignment horizontal="center" vertical="center" wrapText="1"/>
    </xf>
    <xf numFmtId="9" fontId="3" fillId="2" borderId="7" xfId="0" applyNumberFormat="1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9" fontId="3" fillId="0" borderId="1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4" fontId="5" fillId="0" borderId="10" xfId="0" applyNumberFormat="1" applyFont="1" applyBorder="1" applyAlignment="1">
      <alignment horizontal="right"/>
    </xf>
    <xf numFmtId="4" fontId="0" fillId="0" borderId="14" xfId="0" applyNumberFormat="1" applyBorder="1" applyAlignment="1">
      <alignment horizontal="right"/>
    </xf>
    <xf numFmtId="4" fontId="0" fillId="0" borderId="15" xfId="0" applyNumberFormat="1" applyBorder="1" applyAlignment="1">
      <alignment horizontal="right"/>
    </xf>
    <xf numFmtId="0" fontId="0" fillId="0" borderId="0" xfId="0" applyBorder="1"/>
    <xf numFmtId="0" fontId="0" fillId="0" borderId="16" xfId="0" applyBorder="1"/>
    <xf numFmtId="0" fontId="0" fillId="0" borderId="10" xfId="0" applyBorder="1"/>
    <xf numFmtId="0" fontId="0" fillId="0" borderId="0" xfId="0" applyFill="1" applyBorder="1"/>
    <xf numFmtId="0" fontId="0" fillId="0" borderId="16" xfId="0" applyFill="1" applyBorder="1"/>
    <xf numFmtId="0" fontId="0" fillId="0" borderId="10" xfId="0" applyFill="1" applyBorder="1"/>
    <xf numFmtId="0" fontId="0" fillId="0" borderId="0" xfId="0" applyFont="1" applyBorder="1"/>
    <xf numFmtId="0" fontId="5" fillId="0" borderId="10" xfId="1" applyFont="1" applyBorder="1" applyAlignment="1">
      <alignment wrapText="1"/>
    </xf>
    <xf numFmtId="4" fontId="7" fillId="0" borderId="6" xfId="0" applyNumberFormat="1" applyFont="1" applyFill="1" applyBorder="1" applyAlignment="1">
      <alignment horizontal="right"/>
    </xf>
    <xf numFmtId="4" fontId="5" fillId="0" borderId="6" xfId="0" applyNumberFormat="1" applyFont="1" applyFill="1" applyBorder="1" applyAlignment="1">
      <alignment horizontal="right"/>
    </xf>
    <xf numFmtId="4" fontId="7" fillId="0" borderId="19" xfId="0" applyNumberFormat="1" applyFont="1" applyBorder="1" applyAlignment="1">
      <alignment horizontal="right"/>
    </xf>
    <xf numFmtId="4" fontId="4" fillId="0" borderId="20" xfId="0" applyNumberFormat="1" applyFont="1" applyBorder="1" applyAlignment="1">
      <alignment horizontal="right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left" indent="3"/>
    </xf>
    <xf numFmtId="0" fontId="0" fillId="0" borderId="0" xfId="0" applyBorder="1" applyAlignment="1"/>
    <xf numFmtId="0" fontId="0" fillId="0" borderId="0" xfId="0" applyBorder="1" applyAlignment="1">
      <alignment wrapText="1"/>
    </xf>
    <xf numFmtId="0" fontId="10" fillId="0" borderId="0" xfId="0" applyFont="1" applyAlignment="1">
      <alignment horizontal="right"/>
    </xf>
    <xf numFmtId="3" fontId="0" fillId="0" borderId="0" xfId="0" applyNumberFormat="1"/>
    <xf numFmtId="4" fontId="0" fillId="0" borderId="10" xfId="0" applyNumberFormat="1" applyFont="1" applyFill="1" applyBorder="1" applyAlignment="1">
      <alignment horizontal="right"/>
    </xf>
    <xf numFmtId="4" fontId="0" fillId="0" borderId="11" xfId="0" applyNumberFormat="1" applyFont="1" applyBorder="1" applyAlignment="1">
      <alignment horizontal="right"/>
    </xf>
    <xf numFmtId="0" fontId="8" fillId="0" borderId="12" xfId="0" applyFont="1" applyBorder="1" applyAlignment="1">
      <alignment horizontal="center"/>
    </xf>
    <xf numFmtId="0" fontId="8" fillId="0" borderId="6" xfId="1" applyFont="1" applyBorder="1" applyAlignment="1"/>
    <xf numFmtId="4" fontId="8" fillId="0" borderId="10" xfId="0" applyNumberFormat="1" applyFont="1" applyBorder="1" applyAlignment="1">
      <alignment horizontal="right"/>
    </xf>
    <xf numFmtId="0" fontId="11" fillId="0" borderId="0" xfId="0" applyFont="1" applyAlignment="1">
      <alignment horizontal="right"/>
    </xf>
    <xf numFmtId="0" fontId="8" fillId="0" borderId="17" xfId="0" applyFont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0" xfId="0" applyNumberFormat="1" applyBorder="1"/>
    <xf numFmtId="0" fontId="5" fillId="0" borderId="12" xfId="0" applyFont="1" applyBorder="1" applyAlignment="1">
      <alignment horizontal="center"/>
    </xf>
    <xf numFmtId="0" fontId="5" fillId="0" borderId="10" xfId="1" applyFont="1" applyBorder="1" applyAlignment="1"/>
    <xf numFmtId="4" fontId="7" fillId="0" borderId="6" xfId="0" applyNumberFormat="1" applyFont="1" applyBorder="1" applyAlignment="1">
      <alignment horizontal="right"/>
    </xf>
    <xf numFmtId="0" fontId="5" fillId="0" borderId="6" xfId="1" applyFont="1" applyBorder="1" applyAlignment="1"/>
    <xf numFmtId="0" fontId="5" fillId="0" borderId="9" xfId="0" applyFont="1" applyBorder="1" applyAlignment="1">
      <alignment horizontal="center"/>
    </xf>
    <xf numFmtId="0" fontId="5" fillId="0" borderId="6" xfId="1" applyFont="1" applyBorder="1" applyAlignment="1">
      <alignment wrapText="1"/>
    </xf>
    <xf numFmtId="0" fontId="5" fillId="0" borderId="9" xfId="0" applyFont="1" applyFill="1" applyBorder="1" applyAlignment="1">
      <alignment horizontal="center" wrapText="1"/>
    </xf>
    <xf numFmtId="0" fontId="7" fillId="0" borderId="10" xfId="0" applyFont="1" applyFill="1" applyBorder="1" applyAlignment="1">
      <alignment horizontal="center" wrapText="1"/>
    </xf>
    <xf numFmtId="0" fontId="5" fillId="0" borderId="10" xfId="0" applyFont="1" applyFill="1" applyBorder="1" applyAlignment="1">
      <alignment horizontal="center" wrapText="1"/>
    </xf>
    <xf numFmtId="0" fontId="5" fillId="0" borderId="13" xfId="0" applyFont="1" applyFill="1" applyBorder="1" applyAlignment="1">
      <alignment wrapText="1"/>
    </xf>
    <xf numFmtId="0" fontId="5" fillId="0" borderId="10" xfId="0" applyFont="1" applyFill="1" applyBorder="1" applyAlignment="1">
      <alignment wrapText="1"/>
    </xf>
    <xf numFmtId="0" fontId="6" fillId="0" borderId="10" xfId="0" applyFont="1" applyFill="1" applyBorder="1" applyAlignment="1">
      <alignment wrapText="1"/>
    </xf>
    <xf numFmtId="0" fontId="5" fillId="0" borderId="6" xfId="0" applyFont="1" applyFill="1" applyBorder="1" applyAlignment="1">
      <alignment wrapText="1"/>
    </xf>
    <xf numFmtId="0" fontId="6" fillId="0" borderId="10" xfId="1" applyFont="1" applyBorder="1" applyAlignment="1"/>
    <xf numFmtId="0" fontId="6" fillId="0" borderId="6" xfId="1" applyFont="1" applyBorder="1" applyAlignment="1"/>
    <xf numFmtId="0" fontId="7" fillId="0" borderId="6" xfId="1" applyFont="1" applyBorder="1" applyAlignment="1"/>
    <xf numFmtId="0" fontId="7" fillId="0" borderId="6" xfId="0" applyFont="1" applyFill="1" applyBorder="1" applyAlignment="1">
      <alignment horizontal="center" wrapText="1"/>
    </xf>
    <xf numFmtId="0" fontId="6" fillId="0" borderId="12" xfId="0" applyFont="1" applyBorder="1" applyAlignment="1">
      <alignment horizontal="center"/>
    </xf>
    <xf numFmtId="0" fontId="8" fillId="0" borderId="6" xfId="0" applyFont="1" applyFill="1" applyBorder="1" applyAlignment="1">
      <alignment wrapText="1"/>
    </xf>
    <xf numFmtId="0" fontId="5" fillId="3" borderId="13" xfId="0" applyFont="1" applyFill="1" applyBorder="1" applyAlignment="1">
      <alignment wrapText="1"/>
    </xf>
    <xf numFmtId="0" fontId="5" fillId="3" borderId="10" xfId="0" applyFont="1" applyFill="1" applyBorder="1" applyAlignment="1">
      <alignment wrapText="1"/>
    </xf>
    <xf numFmtId="0" fontId="12" fillId="0" borderId="6" xfId="0" applyFont="1" applyFill="1" applyBorder="1" applyAlignment="1">
      <alignment wrapText="1"/>
    </xf>
    <xf numFmtId="0" fontId="5" fillId="0" borderId="18" xfId="0" applyFont="1" applyBorder="1" applyAlignment="1"/>
    <xf numFmtId="0" fontId="7" fillId="0" borderId="19" xfId="0" applyFont="1" applyBorder="1" applyAlignment="1"/>
    <xf numFmtId="0" fontId="5" fillId="0" borderId="19" xfId="0" applyFont="1" applyBorder="1" applyAlignment="1"/>
    <xf numFmtId="4" fontId="4" fillId="0" borderId="15" xfId="0" applyNumberFormat="1" applyFont="1" applyBorder="1" applyAlignment="1">
      <alignment horizontal="right"/>
    </xf>
    <xf numFmtId="4" fontId="4" fillId="0" borderId="21" xfId="0" applyNumberFormat="1" applyFont="1" applyBorder="1" applyAlignment="1">
      <alignment horizontal="right"/>
    </xf>
    <xf numFmtId="0" fontId="8" fillId="0" borderId="6" xfId="1" applyFont="1" applyBorder="1" applyAlignment="1">
      <alignment wrapText="1"/>
    </xf>
    <xf numFmtId="4" fontId="8" fillId="0" borderId="6" xfId="0" applyNumberFormat="1" applyFont="1" applyBorder="1" applyAlignment="1">
      <alignment horizontal="right"/>
    </xf>
    <xf numFmtId="4" fontId="13" fillId="0" borderId="22" xfId="0" applyNumberFormat="1" applyFont="1" applyBorder="1" applyAlignment="1">
      <alignment horizontal="right"/>
    </xf>
    <xf numFmtId="4" fontId="13" fillId="0" borderId="15" xfId="0" applyNumberFormat="1" applyFont="1" applyBorder="1" applyAlignment="1">
      <alignment horizontal="right"/>
    </xf>
    <xf numFmtId="0" fontId="0" fillId="0" borderId="0" xfId="0" applyFont="1" applyAlignment="1">
      <alignment horizontal="left" wrapText="1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colors>
    <mruColors>
      <color rgb="FFCC3399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V150"/>
  <sheetViews>
    <sheetView tabSelected="1" zoomScaleNormal="100" workbookViewId="0">
      <pane xSplit="2" ySplit="11" topLeftCell="C12" activePane="bottomRight" state="frozen"/>
      <selection pane="topRight" activeCell="C1" sqref="C1"/>
      <selection pane="bottomLeft" activeCell="A11" sqref="A11"/>
      <selection pane="bottomRight" activeCell="K15" sqref="K15"/>
    </sheetView>
  </sheetViews>
  <sheetFormatPr defaultRowHeight="12.75" outlineLevelCol="1" x14ac:dyDescent="0.2"/>
  <cols>
    <col min="1" max="1" width="4.42578125" customWidth="1"/>
    <col min="2" max="2" width="36.42578125" customWidth="1"/>
    <col min="3" max="3" width="41.5703125" customWidth="1"/>
    <col min="4" max="4" width="20.42578125" customWidth="1"/>
    <col min="5" max="5" width="13.7109375" hidden="1" customWidth="1" outlineLevel="1"/>
    <col min="6" max="6" width="18.140625" hidden="1" customWidth="1" outlineLevel="1"/>
    <col min="7" max="7" width="9.140625" collapsed="1"/>
  </cols>
  <sheetData>
    <row r="1" spans="1:48" hidden="1" x14ac:dyDescent="0.2">
      <c r="D1" s="1" t="s">
        <v>0</v>
      </c>
    </row>
    <row r="2" spans="1:48" hidden="1" x14ac:dyDescent="0.2">
      <c r="D2" s="2" t="s">
        <v>1</v>
      </c>
    </row>
    <row r="3" spans="1:48" ht="18" x14ac:dyDescent="0.25">
      <c r="C3" s="1"/>
      <c r="D3" s="1" t="s">
        <v>255</v>
      </c>
      <c r="E3" s="3"/>
    </row>
    <row r="4" spans="1:48" ht="18" x14ac:dyDescent="0.25">
      <c r="C4" s="1"/>
      <c r="D4" s="1" t="s">
        <v>252</v>
      </c>
      <c r="E4" s="3"/>
    </row>
    <row r="5" spans="1:48" ht="18" x14ac:dyDescent="0.25">
      <c r="C5" s="1"/>
      <c r="D5" s="37" t="s">
        <v>249</v>
      </c>
      <c r="E5" s="4"/>
    </row>
    <row r="6" spans="1:48" x14ac:dyDescent="0.2">
      <c r="C6" s="5"/>
      <c r="D6" s="5"/>
      <c r="E6" s="5"/>
      <c r="F6" s="5"/>
    </row>
    <row r="7" spans="1:48" x14ac:dyDescent="0.2">
      <c r="A7" s="73" t="s">
        <v>2</v>
      </c>
      <c r="B7" s="73"/>
      <c r="C7" s="73"/>
      <c r="D7" s="73"/>
      <c r="E7" s="73"/>
      <c r="F7" s="73"/>
    </row>
    <row r="8" spans="1:48" ht="24.75" customHeight="1" x14ac:dyDescent="0.2">
      <c r="A8" s="74" t="s">
        <v>3</v>
      </c>
      <c r="B8" s="74"/>
      <c r="C8" s="74"/>
      <c r="D8" s="74"/>
      <c r="E8" s="74"/>
      <c r="F8" s="74"/>
    </row>
    <row r="9" spans="1:48" ht="13.5" thickBot="1" x14ac:dyDescent="0.25">
      <c r="B9" s="75"/>
      <c r="C9" s="75"/>
      <c r="D9" s="39"/>
      <c r="E9" s="39"/>
    </row>
    <row r="10" spans="1:48" ht="36.75" customHeight="1" x14ac:dyDescent="0.2">
      <c r="A10" s="76" t="s">
        <v>4</v>
      </c>
      <c r="B10" s="78" t="s">
        <v>5</v>
      </c>
      <c r="C10" s="78" t="s">
        <v>6</v>
      </c>
      <c r="D10" s="80" t="s">
        <v>7</v>
      </c>
      <c r="E10" s="6" t="s">
        <v>8</v>
      </c>
      <c r="F10" s="82" t="s">
        <v>9</v>
      </c>
    </row>
    <row r="11" spans="1:48" ht="22.5" customHeight="1" x14ac:dyDescent="0.2">
      <c r="A11" s="77"/>
      <c r="B11" s="79"/>
      <c r="C11" s="79"/>
      <c r="D11" s="81"/>
      <c r="E11" s="7">
        <v>0.2</v>
      </c>
      <c r="F11" s="83"/>
    </row>
    <row r="12" spans="1:48" ht="22.5" customHeight="1" x14ac:dyDescent="0.25">
      <c r="A12" s="47"/>
      <c r="B12" s="48" t="s">
        <v>10</v>
      </c>
      <c r="C12" s="49"/>
      <c r="D12" s="8"/>
      <c r="E12" s="9"/>
      <c r="F12" s="10"/>
    </row>
    <row r="13" spans="1:48" ht="45.75" customHeight="1" x14ac:dyDescent="0.25">
      <c r="A13" s="41">
        <v>1</v>
      </c>
      <c r="B13" s="50" t="s">
        <v>11</v>
      </c>
      <c r="C13" s="50" t="s">
        <v>12</v>
      </c>
      <c r="D13" s="11"/>
      <c r="E13" s="12">
        <v>2635.4</v>
      </c>
      <c r="F13" s="13">
        <f>D13+E13</f>
        <v>2635.4</v>
      </c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  <c r="R13" s="14"/>
      <c r="S13" s="14"/>
      <c r="T13" s="14"/>
      <c r="U13" s="14"/>
      <c r="V13" s="14"/>
      <c r="W13" s="14"/>
      <c r="X13" s="14"/>
      <c r="Y13" s="14"/>
      <c r="Z13" s="14"/>
      <c r="AA13" s="14"/>
      <c r="AB13" s="14"/>
      <c r="AC13" s="14"/>
      <c r="AD13" s="14"/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</row>
    <row r="14" spans="1:48" s="16" customFormat="1" ht="15" customHeight="1" x14ac:dyDescent="0.25">
      <c r="A14" s="41">
        <v>2</v>
      </c>
      <c r="B14" s="51" t="s">
        <v>13</v>
      </c>
      <c r="C14" s="51" t="s">
        <v>14</v>
      </c>
      <c r="D14" s="11"/>
      <c r="E14" s="12">
        <v>948.4</v>
      </c>
      <c r="F14" s="13">
        <f t="shared" ref="F14:F77" si="0">D14+E14</f>
        <v>948.4</v>
      </c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  <c r="R14" s="14"/>
      <c r="S14" s="14"/>
      <c r="T14" s="14"/>
      <c r="U14" s="14"/>
      <c r="V14" s="14"/>
      <c r="W14" s="14"/>
      <c r="X14" s="14"/>
      <c r="Y14" s="14"/>
      <c r="Z14" s="14"/>
      <c r="AA14" s="14"/>
      <c r="AB14" s="14"/>
      <c r="AC14" s="14"/>
      <c r="AD14" s="14"/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5"/>
    </row>
    <row r="15" spans="1:48" s="16" customFormat="1" ht="15" customHeight="1" x14ac:dyDescent="0.25">
      <c r="A15" s="41">
        <v>3</v>
      </c>
      <c r="B15" s="51" t="s">
        <v>15</v>
      </c>
      <c r="C15" s="51" t="s">
        <v>16</v>
      </c>
      <c r="D15" s="11"/>
      <c r="E15" s="12">
        <v>1317.6</v>
      </c>
      <c r="F15" s="13">
        <f t="shared" si="0"/>
        <v>1317.6</v>
      </c>
      <c r="G15" s="14"/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  <c r="S15" s="14"/>
      <c r="T15" s="14"/>
      <c r="U15" s="14"/>
      <c r="V15" s="14"/>
      <c r="W15" s="14"/>
      <c r="X15" s="14"/>
      <c r="Y15" s="14"/>
      <c r="Z15" s="14"/>
      <c r="AA15" s="14"/>
      <c r="AB15" s="14"/>
      <c r="AC15" s="14"/>
      <c r="AD15" s="14"/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5"/>
    </row>
    <row r="16" spans="1:48" s="16" customFormat="1" ht="15" customHeight="1" x14ac:dyDescent="0.25">
      <c r="A16" s="41">
        <v>4</v>
      </c>
      <c r="B16" s="51" t="s">
        <v>17</v>
      </c>
      <c r="C16" s="51" t="s">
        <v>18</v>
      </c>
      <c r="D16" s="11"/>
      <c r="E16" s="12">
        <v>948.4</v>
      </c>
      <c r="F16" s="13">
        <f t="shared" si="0"/>
        <v>948.4</v>
      </c>
      <c r="G16" s="14"/>
      <c r="H16" s="14"/>
      <c r="I16" s="14"/>
      <c r="J16" s="14"/>
      <c r="K16" s="14"/>
      <c r="L16" s="14"/>
      <c r="M16" s="14"/>
      <c r="N16" s="14"/>
      <c r="O16" s="14"/>
      <c r="P16" s="14"/>
      <c r="Q16" s="14"/>
      <c r="R16" s="14"/>
      <c r="S16" s="14"/>
      <c r="T16" s="14"/>
      <c r="U16" s="14"/>
      <c r="V16" s="14"/>
      <c r="W16" s="14"/>
      <c r="X16" s="14"/>
      <c r="Y16" s="14"/>
      <c r="Z16" s="14"/>
      <c r="AA16" s="14"/>
      <c r="AB16" s="14"/>
      <c r="AC16" s="14"/>
      <c r="AD16" s="14"/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5"/>
    </row>
    <row r="17" spans="1:48" s="16" customFormat="1" ht="15" customHeight="1" x14ac:dyDescent="0.25">
      <c r="A17" s="41">
        <v>5</v>
      </c>
      <c r="B17" s="51" t="s">
        <v>19</v>
      </c>
      <c r="C17" s="51" t="s">
        <v>20</v>
      </c>
      <c r="D17" s="11"/>
      <c r="E17" s="12">
        <v>263.8</v>
      </c>
      <c r="F17" s="13">
        <f t="shared" si="0"/>
        <v>263.8</v>
      </c>
      <c r="G17" s="14"/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  <c r="T17" s="14"/>
      <c r="U17" s="14"/>
      <c r="V17" s="14"/>
      <c r="W17" s="14"/>
      <c r="X17" s="14"/>
      <c r="Y17" s="14"/>
      <c r="Z17" s="14"/>
      <c r="AA17" s="14"/>
      <c r="AB17" s="14"/>
      <c r="AC17" s="14"/>
      <c r="AD17" s="14"/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5"/>
    </row>
    <row r="18" spans="1:48" s="16" customFormat="1" ht="15" customHeight="1" x14ac:dyDescent="0.25">
      <c r="A18" s="41">
        <v>6</v>
      </c>
      <c r="B18" s="51" t="s">
        <v>21</v>
      </c>
      <c r="C18" s="51" t="s">
        <v>22</v>
      </c>
      <c r="D18" s="11"/>
      <c r="E18" s="12">
        <v>948.4</v>
      </c>
      <c r="F18" s="13">
        <f t="shared" si="0"/>
        <v>948.4</v>
      </c>
      <c r="G18" s="14"/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  <c r="T18" s="14"/>
      <c r="U18" s="14"/>
      <c r="V18" s="14"/>
      <c r="W18" s="14"/>
      <c r="X18" s="14"/>
      <c r="Y18" s="14"/>
      <c r="Z18" s="14"/>
      <c r="AA18" s="14"/>
      <c r="AB18" s="14"/>
      <c r="AC18" s="14"/>
      <c r="AD18" s="14"/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5"/>
    </row>
    <row r="19" spans="1:48" s="16" customFormat="1" ht="15" customHeight="1" x14ac:dyDescent="0.25">
      <c r="A19" s="41">
        <v>7</v>
      </c>
      <c r="B19" s="51" t="s">
        <v>23</v>
      </c>
      <c r="C19" s="51" t="s">
        <v>24</v>
      </c>
      <c r="D19" s="11"/>
      <c r="E19" s="12">
        <v>263.8</v>
      </c>
      <c r="F19" s="13">
        <f t="shared" si="0"/>
        <v>263.8</v>
      </c>
      <c r="G19" s="14"/>
      <c r="H19" s="14"/>
      <c r="I19" s="14"/>
      <c r="J19" s="14"/>
      <c r="K19" s="14"/>
      <c r="L19" s="14"/>
      <c r="M19" s="14"/>
      <c r="N19" s="14"/>
      <c r="O19" s="14"/>
      <c r="P19" s="14"/>
      <c r="Q19" s="14"/>
      <c r="R19" s="14"/>
      <c r="S19" s="14"/>
      <c r="T19" s="14"/>
      <c r="U19" s="14"/>
      <c r="V19" s="14"/>
      <c r="W19" s="14"/>
      <c r="X19" s="14"/>
      <c r="Y19" s="14"/>
      <c r="Z19" s="14"/>
      <c r="AA19" s="14"/>
      <c r="AB19" s="14"/>
      <c r="AC19" s="14"/>
      <c r="AD19" s="14"/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5"/>
    </row>
    <row r="20" spans="1:48" s="16" customFormat="1" ht="15" customHeight="1" x14ac:dyDescent="0.25">
      <c r="A20" s="41">
        <v>8</v>
      </c>
      <c r="B20" s="51" t="s">
        <v>25</v>
      </c>
      <c r="C20" s="51" t="s">
        <v>26</v>
      </c>
      <c r="D20" s="11"/>
      <c r="E20" s="12">
        <v>263.8</v>
      </c>
      <c r="F20" s="13">
        <f t="shared" si="0"/>
        <v>263.8</v>
      </c>
      <c r="G20" s="14"/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14"/>
      <c r="U20" s="14"/>
      <c r="V20" s="14"/>
      <c r="W20" s="14"/>
      <c r="X20" s="14"/>
      <c r="Y20" s="14"/>
      <c r="Z20" s="14"/>
      <c r="AA20" s="14"/>
      <c r="AB20" s="14"/>
      <c r="AC20" s="14"/>
      <c r="AD20" s="14"/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5"/>
    </row>
    <row r="21" spans="1:48" s="16" customFormat="1" ht="15" customHeight="1" x14ac:dyDescent="0.25">
      <c r="A21" s="41">
        <v>9</v>
      </c>
      <c r="B21" s="51" t="s">
        <v>27</v>
      </c>
      <c r="C21" s="51" t="s">
        <v>26</v>
      </c>
      <c r="D21" s="11"/>
      <c r="E21" s="12">
        <v>263.8</v>
      </c>
      <c r="F21" s="13">
        <f t="shared" si="0"/>
        <v>263.8</v>
      </c>
      <c r="G21" s="14"/>
      <c r="H21" s="14"/>
      <c r="I21" s="14"/>
      <c r="J21" s="14"/>
      <c r="K21" s="14"/>
      <c r="L21" s="14"/>
      <c r="M21" s="14"/>
      <c r="N21" s="14"/>
      <c r="O21" s="14"/>
      <c r="P21" s="14"/>
      <c r="Q21" s="14"/>
      <c r="R21" s="14"/>
      <c r="S21" s="14"/>
      <c r="T21" s="14"/>
      <c r="U21" s="14"/>
      <c r="V21" s="14"/>
      <c r="W21" s="14"/>
      <c r="X21" s="14"/>
      <c r="Y21" s="14"/>
      <c r="Z21" s="14"/>
      <c r="AA21" s="14"/>
      <c r="AB21" s="14"/>
      <c r="AC21" s="14"/>
      <c r="AD21" s="14"/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5"/>
    </row>
    <row r="22" spans="1:48" s="16" customFormat="1" ht="15" customHeight="1" x14ac:dyDescent="0.25">
      <c r="A22" s="41">
        <v>10</v>
      </c>
      <c r="B22" s="51" t="s">
        <v>28</v>
      </c>
      <c r="C22" s="51" t="s">
        <v>29</v>
      </c>
      <c r="D22" s="11"/>
      <c r="E22" s="12">
        <v>263.8</v>
      </c>
      <c r="F22" s="13">
        <f t="shared" si="0"/>
        <v>263.8</v>
      </c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4"/>
      <c r="Z22" s="14"/>
      <c r="AA22" s="14"/>
      <c r="AB22" s="14"/>
      <c r="AC22" s="14"/>
      <c r="AD22" s="14"/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5"/>
    </row>
    <row r="23" spans="1:48" s="16" customFormat="1" ht="15" customHeight="1" x14ac:dyDescent="0.25">
      <c r="A23" s="41">
        <v>11</v>
      </c>
      <c r="B23" s="51" t="s">
        <v>30</v>
      </c>
      <c r="C23" s="51" t="s">
        <v>31</v>
      </c>
      <c r="D23" s="11"/>
      <c r="E23" s="12">
        <v>263.8</v>
      </c>
      <c r="F23" s="13">
        <f t="shared" si="0"/>
        <v>263.8</v>
      </c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4"/>
      <c r="V23" s="14"/>
      <c r="W23" s="14"/>
      <c r="X23" s="14"/>
      <c r="Y23" s="14"/>
      <c r="Z23" s="14"/>
      <c r="AA23" s="14"/>
      <c r="AB23" s="14"/>
      <c r="AC23" s="14"/>
      <c r="AD23" s="14"/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5"/>
    </row>
    <row r="24" spans="1:48" s="19" customFormat="1" ht="15" customHeight="1" x14ac:dyDescent="0.25">
      <c r="A24" s="41">
        <v>12</v>
      </c>
      <c r="B24" s="51" t="s">
        <v>32</v>
      </c>
      <c r="C24" s="51" t="s">
        <v>33</v>
      </c>
      <c r="D24" s="11"/>
      <c r="E24" s="12">
        <v>3953</v>
      </c>
      <c r="F24" s="13">
        <f t="shared" si="0"/>
        <v>3953</v>
      </c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  <c r="R24" s="17"/>
      <c r="S24" s="17"/>
      <c r="T24" s="17"/>
      <c r="U24" s="17"/>
      <c r="V24" s="17"/>
      <c r="W24" s="17"/>
      <c r="X24" s="17"/>
      <c r="Y24" s="17"/>
      <c r="Z24" s="17"/>
      <c r="AA24" s="17"/>
      <c r="AB24" s="17"/>
      <c r="AC24" s="17"/>
      <c r="AD24" s="17"/>
      <c r="AE24" s="17"/>
      <c r="AF24" s="17"/>
      <c r="AG24" s="17"/>
      <c r="AH24" s="17"/>
      <c r="AI24" s="17"/>
      <c r="AJ24" s="17"/>
      <c r="AK24" s="17"/>
      <c r="AL24" s="17"/>
      <c r="AM24" s="17"/>
      <c r="AN24" s="17"/>
      <c r="AO24" s="17"/>
      <c r="AP24" s="17"/>
      <c r="AQ24" s="17"/>
      <c r="AR24" s="17"/>
      <c r="AS24" s="17"/>
      <c r="AT24" s="17"/>
      <c r="AU24" s="17"/>
      <c r="AV24" s="18"/>
    </row>
    <row r="25" spans="1:48" s="16" customFormat="1" ht="15" customHeight="1" x14ac:dyDescent="0.25">
      <c r="A25" s="41">
        <v>13</v>
      </c>
      <c r="B25" s="51" t="s">
        <v>34</v>
      </c>
      <c r="C25" s="51" t="s">
        <v>35</v>
      </c>
      <c r="D25" s="11"/>
      <c r="E25" s="12">
        <v>6588.6</v>
      </c>
      <c r="F25" s="13">
        <f t="shared" si="0"/>
        <v>6588.6</v>
      </c>
      <c r="G25" s="14"/>
      <c r="H25" s="14"/>
      <c r="I25" s="14"/>
      <c r="J25" s="14"/>
      <c r="K25" s="14"/>
      <c r="L25" s="14"/>
      <c r="M25" s="14"/>
      <c r="N25" s="14"/>
      <c r="O25" s="14"/>
      <c r="P25" s="14"/>
      <c r="Q25" s="14"/>
      <c r="R25" s="14"/>
      <c r="S25" s="14"/>
      <c r="T25" s="14"/>
      <c r="U25" s="14"/>
      <c r="V25" s="14"/>
      <c r="W25" s="14"/>
      <c r="X25" s="14"/>
      <c r="Y25" s="14"/>
      <c r="Z25" s="14"/>
      <c r="AA25" s="14"/>
      <c r="AB25" s="14"/>
      <c r="AC25" s="14"/>
      <c r="AD25" s="14"/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5"/>
    </row>
    <row r="26" spans="1:48" s="16" customFormat="1" ht="15" customHeight="1" x14ac:dyDescent="0.25">
      <c r="A26" s="41">
        <v>14</v>
      </c>
      <c r="B26" s="51" t="s">
        <v>36</v>
      </c>
      <c r="C26" s="51" t="s">
        <v>37</v>
      </c>
      <c r="D26" s="11"/>
      <c r="E26" s="12">
        <v>263.8</v>
      </c>
      <c r="F26" s="13">
        <f t="shared" si="0"/>
        <v>263.8</v>
      </c>
      <c r="G26" s="14"/>
      <c r="H26" s="14"/>
      <c r="I26" s="14"/>
      <c r="J26" s="14"/>
      <c r="K26" s="14"/>
      <c r="L26" s="14"/>
      <c r="M26" s="14"/>
      <c r="N26" s="14"/>
      <c r="O26" s="14"/>
      <c r="P26" s="14"/>
      <c r="Q26" s="14"/>
      <c r="R26" s="14"/>
      <c r="S26" s="14"/>
      <c r="T26" s="14"/>
      <c r="U26" s="14"/>
      <c r="V26" s="14"/>
      <c r="W26" s="14"/>
      <c r="X26" s="14"/>
      <c r="Y26" s="14"/>
      <c r="Z26" s="14"/>
      <c r="AA26" s="14"/>
      <c r="AB26" s="14"/>
      <c r="AC26" s="14"/>
      <c r="AD26" s="14"/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5"/>
    </row>
    <row r="27" spans="1:48" s="16" customFormat="1" ht="15" customHeight="1" x14ac:dyDescent="0.25">
      <c r="A27" s="41">
        <v>15</v>
      </c>
      <c r="B27" s="51" t="s">
        <v>38</v>
      </c>
      <c r="C27" s="51" t="s">
        <v>39</v>
      </c>
      <c r="D27" s="11"/>
      <c r="E27" s="12">
        <v>263.8</v>
      </c>
      <c r="F27" s="13">
        <f t="shared" si="0"/>
        <v>263.8</v>
      </c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5"/>
    </row>
    <row r="28" spans="1:48" s="16" customFormat="1" ht="15" customHeight="1" x14ac:dyDescent="0.25">
      <c r="A28" s="41">
        <v>16</v>
      </c>
      <c r="B28" s="51" t="s">
        <v>40</v>
      </c>
      <c r="C28" s="51" t="s">
        <v>41</v>
      </c>
      <c r="D28" s="11"/>
      <c r="E28" s="12">
        <v>263.8</v>
      </c>
      <c r="F28" s="13">
        <f t="shared" si="0"/>
        <v>263.8</v>
      </c>
      <c r="G28" s="14"/>
      <c r="H28" s="14"/>
      <c r="I28" s="14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5"/>
    </row>
    <row r="29" spans="1:48" s="16" customFormat="1" ht="15" customHeight="1" x14ac:dyDescent="0.25">
      <c r="A29" s="41">
        <v>17</v>
      </c>
      <c r="B29" s="51" t="s">
        <v>42</v>
      </c>
      <c r="C29" s="51" t="s">
        <v>43</v>
      </c>
      <c r="D29" s="11"/>
      <c r="E29" s="12">
        <v>263.8</v>
      </c>
      <c r="F29" s="13">
        <f t="shared" si="0"/>
        <v>263.8</v>
      </c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5"/>
    </row>
    <row r="30" spans="1:48" s="16" customFormat="1" ht="15" customHeight="1" x14ac:dyDescent="0.25">
      <c r="A30" s="41">
        <v>18</v>
      </c>
      <c r="B30" s="51" t="s">
        <v>44</v>
      </c>
      <c r="C30" s="51" t="s">
        <v>45</v>
      </c>
      <c r="D30" s="11"/>
      <c r="E30" s="12">
        <v>263.8</v>
      </c>
      <c r="F30" s="13">
        <f t="shared" si="0"/>
        <v>263.8</v>
      </c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5"/>
    </row>
    <row r="31" spans="1:48" s="16" customFormat="1" ht="29.25" customHeight="1" x14ac:dyDescent="0.25">
      <c r="A31" s="41">
        <v>19</v>
      </c>
      <c r="B31" s="51" t="s">
        <v>46</v>
      </c>
      <c r="C31" s="51" t="s">
        <v>47</v>
      </c>
      <c r="D31" s="11"/>
      <c r="E31" s="12">
        <v>263.8</v>
      </c>
      <c r="F31" s="13">
        <f t="shared" si="0"/>
        <v>263.8</v>
      </c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5"/>
    </row>
    <row r="32" spans="1:48" s="16" customFormat="1" ht="23.25" customHeight="1" x14ac:dyDescent="0.25">
      <c r="A32" s="41">
        <v>20</v>
      </c>
      <c r="B32" s="51" t="s">
        <v>48</v>
      </c>
      <c r="C32" s="51" t="s">
        <v>49</v>
      </c>
      <c r="D32" s="11"/>
      <c r="E32" s="12">
        <v>263.8</v>
      </c>
      <c r="F32" s="13">
        <f t="shared" si="0"/>
        <v>263.8</v>
      </c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5"/>
    </row>
    <row r="33" spans="1:48" s="16" customFormat="1" ht="15" customHeight="1" x14ac:dyDescent="0.25">
      <c r="A33" s="41">
        <v>21</v>
      </c>
      <c r="B33" s="51" t="s">
        <v>50</v>
      </c>
      <c r="C33" s="51" t="s">
        <v>51</v>
      </c>
      <c r="D33" s="11"/>
      <c r="E33" s="12">
        <v>263.8</v>
      </c>
      <c r="F33" s="13">
        <f t="shared" si="0"/>
        <v>263.8</v>
      </c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5"/>
    </row>
    <row r="34" spans="1:48" s="16" customFormat="1" ht="15" customHeight="1" x14ac:dyDescent="0.25">
      <c r="A34" s="41">
        <v>22</v>
      </c>
      <c r="B34" s="51" t="s">
        <v>52</v>
      </c>
      <c r="C34" s="51" t="s">
        <v>53</v>
      </c>
      <c r="D34" s="11"/>
      <c r="E34" s="12">
        <v>263.8</v>
      </c>
      <c r="F34" s="13">
        <f t="shared" si="0"/>
        <v>263.8</v>
      </c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5"/>
    </row>
    <row r="35" spans="1:48" s="16" customFormat="1" ht="15" customHeight="1" x14ac:dyDescent="0.25">
      <c r="A35" s="41">
        <v>23</v>
      </c>
      <c r="B35" s="51" t="s">
        <v>54</v>
      </c>
      <c r="C35" s="51" t="s">
        <v>55</v>
      </c>
      <c r="D35" s="11"/>
      <c r="E35" s="12">
        <v>1054.2</v>
      </c>
      <c r="F35" s="13">
        <f t="shared" si="0"/>
        <v>1054.2</v>
      </c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5"/>
    </row>
    <row r="36" spans="1:48" s="16" customFormat="1" ht="15" customHeight="1" x14ac:dyDescent="0.25">
      <c r="A36" s="41">
        <v>24</v>
      </c>
      <c r="B36" s="51" t="s">
        <v>56</v>
      </c>
      <c r="C36" s="51" t="s">
        <v>57</v>
      </c>
      <c r="D36" s="11"/>
      <c r="E36" s="12">
        <v>948.4</v>
      </c>
      <c r="F36" s="13">
        <f t="shared" si="0"/>
        <v>948.4</v>
      </c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5"/>
    </row>
    <row r="37" spans="1:48" s="16" customFormat="1" ht="15" customHeight="1" x14ac:dyDescent="0.25">
      <c r="A37" s="41">
        <v>25</v>
      </c>
      <c r="B37" s="51" t="s">
        <v>58</v>
      </c>
      <c r="C37" s="51" t="s">
        <v>59</v>
      </c>
      <c r="D37" s="11"/>
      <c r="E37" s="12">
        <v>1054.2</v>
      </c>
      <c r="F37" s="13">
        <f t="shared" si="0"/>
        <v>1054.2</v>
      </c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5"/>
    </row>
    <row r="38" spans="1:48" s="16" customFormat="1" ht="15" customHeight="1" x14ac:dyDescent="0.25">
      <c r="A38" s="41">
        <v>26</v>
      </c>
      <c r="B38" s="51" t="s">
        <v>60</v>
      </c>
      <c r="C38" s="51" t="s">
        <v>61</v>
      </c>
      <c r="D38" s="11"/>
      <c r="E38" s="12">
        <v>3953</v>
      </c>
      <c r="F38" s="13">
        <f t="shared" si="0"/>
        <v>3953</v>
      </c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5"/>
    </row>
    <row r="39" spans="1:48" s="16" customFormat="1" ht="15" customHeight="1" x14ac:dyDescent="0.25">
      <c r="A39" s="41">
        <v>27</v>
      </c>
      <c r="B39" s="51" t="s">
        <v>62</v>
      </c>
      <c r="C39" s="51" t="s">
        <v>63</v>
      </c>
      <c r="D39" s="11"/>
      <c r="E39" s="12">
        <v>263.8</v>
      </c>
      <c r="F39" s="13">
        <f t="shared" si="0"/>
        <v>263.8</v>
      </c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5"/>
    </row>
    <row r="40" spans="1:48" s="16" customFormat="1" ht="15" customHeight="1" x14ac:dyDescent="0.25">
      <c r="A40" s="41">
        <v>28</v>
      </c>
      <c r="B40" s="51" t="s">
        <v>64</v>
      </c>
      <c r="C40" s="51" t="s">
        <v>65</v>
      </c>
      <c r="D40" s="11"/>
      <c r="E40" s="12">
        <v>263.8</v>
      </c>
      <c r="F40" s="13">
        <f t="shared" si="0"/>
        <v>263.8</v>
      </c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5"/>
    </row>
    <row r="41" spans="1:48" s="16" customFormat="1" ht="30" customHeight="1" x14ac:dyDescent="0.25">
      <c r="A41" s="41">
        <v>29</v>
      </c>
      <c r="B41" s="51" t="s">
        <v>66</v>
      </c>
      <c r="C41" s="51" t="s">
        <v>67</v>
      </c>
      <c r="D41" s="11"/>
      <c r="E41" s="12">
        <v>948.4</v>
      </c>
      <c r="F41" s="13">
        <f t="shared" si="0"/>
        <v>948.4</v>
      </c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5"/>
    </row>
    <row r="42" spans="1:48" s="16" customFormat="1" ht="15" customHeight="1" x14ac:dyDescent="0.25">
      <c r="A42" s="41">
        <v>30</v>
      </c>
      <c r="B42" s="51" t="s">
        <v>68</v>
      </c>
      <c r="C42" s="51" t="s">
        <v>69</v>
      </c>
      <c r="D42" s="11"/>
      <c r="E42" s="12">
        <v>1054.2</v>
      </c>
      <c r="F42" s="13">
        <f t="shared" si="0"/>
        <v>1054.2</v>
      </c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5"/>
    </row>
    <row r="43" spans="1:48" s="16" customFormat="1" ht="15" customHeight="1" x14ac:dyDescent="0.25">
      <c r="A43" s="41">
        <v>31</v>
      </c>
      <c r="B43" s="51" t="s">
        <v>70</v>
      </c>
      <c r="C43" s="51" t="s">
        <v>71</v>
      </c>
      <c r="D43" s="11"/>
      <c r="E43" s="12">
        <v>263.8</v>
      </c>
      <c r="F43" s="13">
        <f t="shared" si="0"/>
        <v>263.8</v>
      </c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5"/>
    </row>
    <row r="44" spans="1:48" s="16" customFormat="1" ht="15" customHeight="1" x14ac:dyDescent="0.25">
      <c r="A44" s="41">
        <v>32</v>
      </c>
      <c r="B44" s="51" t="s">
        <v>72</v>
      </c>
      <c r="C44" s="51" t="s">
        <v>73</v>
      </c>
      <c r="D44" s="11"/>
      <c r="E44" s="12">
        <v>263.8</v>
      </c>
      <c r="F44" s="13">
        <f t="shared" si="0"/>
        <v>263.8</v>
      </c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5"/>
    </row>
    <row r="45" spans="1:48" s="16" customFormat="1" ht="15" customHeight="1" x14ac:dyDescent="0.25">
      <c r="A45" s="41">
        <v>33</v>
      </c>
      <c r="B45" s="51" t="s">
        <v>74</v>
      </c>
      <c r="C45" s="51" t="s">
        <v>75</v>
      </c>
      <c r="D45" s="11"/>
      <c r="E45" s="12">
        <v>263.8</v>
      </c>
      <c r="F45" s="13">
        <f t="shared" si="0"/>
        <v>263.8</v>
      </c>
      <c r="G45" s="14"/>
      <c r="H45" s="14"/>
      <c r="I45" s="14"/>
      <c r="J45" s="14"/>
      <c r="K45" s="14"/>
      <c r="L45" s="14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5"/>
    </row>
    <row r="46" spans="1:48" s="16" customFormat="1" ht="15" customHeight="1" x14ac:dyDescent="0.25">
      <c r="A46" s="41">
        <v>34</v>
      </c>
      <c r="B46" s="51" t="s">
        <v>76</v>
      </c>
      <c r="C46" s="51" t="s">
        <v>77</v>
      </c>
      <c r="D46" s="11"/>
      <c r="E46" s="12">
        <v>948.4</v>
      </c>
      <c r="F46" s="13">
        <f t="shared" si="0"/>
        <v>948.4</v>
      </c>
      <c r="G46" s="14"/>
      <c r="H46" s="14"/>
      <c r="I46" s="14"/>
      <c r="J46" s="14"/>
      <c r="K46" s="14"/>
      <c r="L46" s="14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5"/>
    </row>
    <row r="47" spans="1:48" s="16" customFormat="1" ht="15" customHeight="1" x14ac:dyDescent="0.25">
      <c r="A47" s="41">
        <v>35</v>
      </c>
      <c r="B47" s="51" t="s">
        <v>78</v>
      </c>
      <c r="C47" s="51" t="s">
        <v>79</v>
      </c>
      <c r="D47" s="11"/>
      <c r="E47" s="12">
        <v>263.8</v>
      </c>
      <c r="F47" s="13">
        <f t="shared" si="0"/>
        <v>263.8</v>
      </c>
      <c r="G47" s="14"/>
      <c r="H47" s="14"/>
      <c r="I47" s="14"/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5"/>
    </row>
    <row r="48" spans="1:48" s="16" customFormat="1" ht="15" customHeight="1" x14ac:dyDescent="0.25">
      <c r="A48" s="41">
        <v>36</v>
      </c>
      <c r="B48" s="51" t="s">
        <v>80</v>
      </c>
      <c r="C48" s="51" t="s">
        <v>81</v>
      </c>
      <c r="D48" s="11"/>
      <c r="E48" s="12">
        <v>263.8</v>
      </c>
      <c r="F48" s="13">
        <f t="shared" si="0"/>
        <v>263.8</v>
      </c>
      <c r="G48" s="14"/>
      <c r="H48" s="14"/>
      <c r="I48" s="14"/>
      <c r="J48" s="14"/>
      <c r="K48" s="14"/>
      <c r="L48" s="14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5"/>
    </row>
    <row r="49" spans="1:48" s="16" customFormat="1" ht="15" customHeight="1" x14ac:dyDescent="0.25">
      <c r="A49" s="41">
        <v>37</v>
      </c>
      <c r="B49" s="51" t="s">
        <v>82</v>
      </c>
      <c r="C49" s="51" t="s">
        <v>83</v>
      </c>
      <c r="D49" s="11"/>
      <c r="E49" s="12">
        <v>263.8</v>
      </c>
      <c r="F49" s="13">
        <f t="shared" si="0"/>
        <v>263.8</v>
      </c>
      <c r="G49" s="14"/>
      <c r="H49" s="14"/>
      <c r="I49" s="14"/>
      <c r="J49" s="14"/>
      <c r="K49" s="14"/>
      <c r="L49" s="14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5"/>
    </row>
    <row r="50" spans="1:48" s="16" customFormat="1" ht="15" customHeight="1" x14ac:dyDescent="0.25">
      <c r="A50" s="41">
        <v>38</v>
      </c>
      <c r="B50" s="51" t="s">
        <v>84</v>
      </c>
      <c r="C50" s="51" t="s">
        <v>85</v>
      </c>
      <c r="D50" s="11"/>
      <c r="E50" s="12">
        <v>263.8</v>
      </c>
      <c r="F50" s="13">
        <f t="shared" si="0"/>
        <v>263.8</v>
      </c>
      <c r="G50" s="14"/>
      <c r="H50" s="14"/>
      <c r="I50" s="14"/>
      <c r="J50" s="14"/>
      <c r="K50" s="14"/>
      <c r="L50" s="14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5"/>
    </row>
    <row r="51" spans="1:48" s="16" customFormat="1" ht="15" customHeight="1" x14ac:dyDescent="0.25">
      <c r="A51" s="41">
        <v>39</v>
      </c>
      <c r="B51" s="51" t="s">
        <v>86</v>
      </c>
      <c r="C51" s="52" t="s">
        <v>87</v>
      </c>
      <c r="D51" s="11"/>
      <c r="E51" s="12">
        <v>948.4</v>
      </c>
      <c r="F51" s="13">
        <f t="shared" si="0"/>
        <v>948.4</v>
      </c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5"/>
    </row>
    <row r="52" spans="1:48" s="16" customFormat="1" ht="15" customHeight="1" x14ac:dyDescent="0.25">
      <c r="A52" s="41">
        <v>40</v>
      </c>
      <c r="B52" s="51" t="s">
        <v>88</v>
      </c>
      <c r="C52" s="51" t="s">
        <v>89</v>
      </c>
      <c r="D52" s="11"/>
      <c r="E52" s="12">
        <v>948.4</v>
      </c>
      <c r="F52" s="13">
        <f t="shared" si="0"/>
        <v>948.4</v>
      </c>
      <c r="G52" s="14"/>
      <c r="H52" s="14"/>
      <c r="I52" s="14"/>
      <c r="J52" s="14"/>
      <c r="K52" s="14"/>
      <c r="L52" s="14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5"/>
    </row>
    <row r="53" spans="1:48" s="16" customFormat="1" ht="15" customHeight="1" x14ac:dyDescent="0.25">
      <c r="A53" s="41">
        <v>41</v>
      </c>
      <c r="B53" s="51" t="s">
        <v>90</v>
      </c>
      <c r="C53" s="51" t="s">
        <v>91</v>
      </c>
      <c r="D53" s="11"/>
      <c r="E53" s="12">
        <v>263.8</v>
      </c>
      <c r="F53" s="13">
        <f t="shared" si="0"/>
        <v>263.8</v>
      </c>
      <c r="G53" s="14"/>
      <c r="H53" s="14"/>
      <c r="I53" s="14"/>
      <c r="J53" s="14"/>
      <c r="K53" s="14"/>
      <c r="L53" s="14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5"/>
    </row>
    <row r="54" spans="1:48" s="16" customFormat="1" ht="15" customHeight="1" x14ac:dyDescent="0.25">
      <c r="A54" s="41">
        <v>42</v>
      </c>
      <c r="B54" s="51" t="s">
        <v>92</v>
      </c>
      <c r="C54" s="51" t="s">
        <v>93</v>
      </c>
      <c r="D54" s="11"/>
      <c r="E54" s="12">
        <v>948.4</v>
      </c>
      <c r="F54" s="13">
        <f t="shared" si="0"/>
        <v>948.4</v>
      </c>
      <c r="G54" s="14"/>
      <c r="H54" s="14"/>
      <c r="I54" s="14"/>
      <c r="J54" s="14"/>
      <c r="K54" s="14"/>
      <c r="L54" s="14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5"/>
    </row>
    <row r="55" spans="1:48" s="16" customFormat="1" ht="15" customHeight="1" x14ac:dyDescent="0.25">
      <c r="A55" s="41">
        <v>43</v>
      </c>
      <c r="B55" s="51" t="s">
        <v>94</v>
      </c>
      <c r="C55" s="51" t="s">
        <v>95</v>
      </c>
      <c r="D55" s="11"/>
      <c r="E55" s="12">
        <v>1449.2</v>
      </c>
      <c r="F55" s="13">
        <f t="shared" si="0"/>
        <v>1449.2</v>
      </c>
      <c r="G55" s="14"/>
      <c r="H55" s="14"/>
      <c r="I55" s="14"/>
      <c r="J55" s="14"/>
      <c r="K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5"/>
    </row>
    <row r="56" spans="1:48" s="16" customFormat="1" ht="29.25" customHeight="1" x14ac:dyDescent="0.25">
      <c r="A56" s="41">
        <v>44</v>
      </c>
      <c r="B56" s="51" t="s">
        <v>96</v>
      </c>
      <c r="C56" s="51" t="s">
        <v>97</v>
      </c>
      <c r="D56" s="11"/>
      <c r="E56" s="12">
        <v>263.8</v>
      </c>
      <c r="F56" s="13">
        <f t="shared" si="0"/>
        <v>263.8</v>
      </c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5"/>
    </row>
    <row r="57" spans="1:48" s="16" customFormat="1" ht="15" customHeight="1" x14ac:dyDescent="0.25">
      <c r="A57" s="41">
        <v>45</v>
      </c>
      <c r="B57" s="51" t="s">
        <v>98</v>
      </c>
      <c r="C57" s="51" t="s">
        <v>99</v>
      </c>
      <c r="D57" s="11"/>
      <c r="E57" s="12">
        <v>263.8</v>
      </c>
      <c r="F57" s="13">
        <f t="shared" si="0"/>
        <v>263.8</v>
      </c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5"/>
    </row>
    <row r="58" spans="1:48" s="16" customFormat="1" ht="15" customHeight="1" x14ac:dyDescent="0.25">
      <c r="A58" s="41">
        <v>46</v>
      </c>
      <c r="B58" s="51" t="s">
        <v>100</v>
      </c>
      <c r="C58" s="51" t="s">
        <v>101</v>
      </c>
      <c r="D58" s="11"/>
      <c r="E58" s="12">
        <v>948.4</v>
      </c>
      <c r="F58" s="13">
        <f t="shared" si="0"/>
        <v>948.4</v>
      </c>
      <c r="G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5"/>
    </row>
    <row r="59" spans="1:48" s="16" customFormat="1" ht="15" customHeight="1" x14ac:dyDescent="0.25">
      <c r="A59" s="41">
        <v>47</v>
      </c>
      <c r="B59" s="51" t="s">
        <v>102</v>
      </c>
      <c r="C59" s="51" t="s">
        <v>103</v>
      </c>
      <c r="D59" s="11"/>
      <c r="E59" s="12">
        <v>1449.2</v>
      </c>
      <c r="F59" s="13">
        <f t="shared" si="0"/>
        <v>1449.2</v>
      </c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5"/>
    </row>
    <row r="60" spans="1:48" s="16" customFormat="1" ht="15" customHeight="1" x14ac:dyDescent="0.25">
      <c r="A60" s="41">
        <v>48</v>
      </c>
      <c r="B60" s="51" t="s">
        <v>104</v>
      </c>
      <c r="C60" s="51" t="s">
        <v>105</v>
      </c>
      <c r="D60" s="11"/>
      <c r="E60" s="12">
        <v>263.8</v>
      </c>
      <c r="F60" s="13">
        <f t="shared" si="0"/>
        <v>263.8</v>
      </c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5"/>
    </row>
    <row r="61" spans="1:48" s="16" customFormat="1" ht="15" customHeight="1" x14ac:dyDescent="0.25">
      <c r="A61" s="41">
        <v>49</v>
      </c>
      <c r="B61" s="51" t="s">
        <v>106</v>
      </c>
      <c r="C61" s="51" t="s">
        <v>107</v>
      </c>
      <c r="D61" s="11"/>
      <c r="E61" s="12">
        <v>948.4</v>
      </c>
      <c r="F61" s="13">
        <f t="shared" si="0"/>
        <v>948.4</v>
      </c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5"/>
    </row>
    <row r="62" spans="1:48" s="16" customFormat="1" ht="15" customHeight="1" x14ac:dyDescent="0.25">
      <c r="A62" s="41">
        <v>50</v>
      </c>
      <c r="B62" s="51" t="s">
        <v>108</v>
      </c>
      <c r="C62" s="51" t="s">
        <v>109</v>
      </c>
      <c r="D62" s="11"/>
      <c r="E62" s="12">
        <v>263.8</v>
      </c>
      <c r="F62" s="13">
        <f t="shared" si="0"/>
        <v>263.8</v>
      </c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5"/>
    </row>
    <row r="63" spans="1:48" s="16" customFormat="1" ht="15" customHeight="1" x14ac:dyDescent="0.25">
      <c r="A63" s="41">
        <v>51</v>
      </c>
      <c r="B63" s="51" t="s">
        <v>110</v>
      </c>
      <c r="C63" s="51" t="s">
        <v>111</v>
      </c>
      <c r="D63" s="11"/>
      <c r="E63" s="12">
        <v>263.8</v>
      </c>
      <c r="F63" s="13">
        <f t="shared" si="0"/>
        <v>263.8</v>
      </c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5"/>
    </row>
    <row r="64" spans="1:48" s="16" customFormat="1" ht="15" customHeight="1" x14ac:dyDescent="0.25">
      <c r="A64" s="41">
        <v>52</v>
      </c>
      <c r="B64" s="51" t="s">
        <v>112</v>
      </c>
      <c r="C64" s="51" t="s">
        <v>113</v>
      </c>
      <c r="D64" s="11"/>
      <c r="E64" s="12">
        <v>263.8</v>
      </c>
      <c r="F64" s="13">
        <f t="shared" si="0"/>
        <v>263.8</v>
      </c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5"/>
    </row>
    <row r="65" spans="1:48" s="16" customFormat="1" ht="15" customHeight="1" x14ac:dyDescent="0.25">
      <c r="A65" s="41">
        <v>53</v>
      </c>
      <c r="B65" s="51" t="s">
        <v>114</v>
      </c>
      <c r="C65" s="51" t="s">
        <v>115</v>
      </c>
      <c r="D65" s="11"/>
      <c r="E65" s="12">
        <v>1317.6</v>
      </c>
      <c r="F65" s="13">
        <f t="shared" si="0"/>
        <v>1317.6</v>
      </c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5"/>
    </row>
    <row r="66" spans="1:48" s="16" customFormat="1" ht="15" customHeight="1" x14ac:dyDescent="0.25">
      <c r="A66" s="41">
        <v>54</v>
      </c>
      <c r="B66" s="51" t="s">
        <v>116</v>
      </c>
      <c r="C66" s="51" t="s">
        <v>117</v>
      </c>
      <c r="D66" s="11"/>
      <c r="E66" s="12">
        <v>263.8</v>
      </c>
      <c r="F66" s="13">
        <f t="shared" si="0"/>
        <v>263.8</v>
      </c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5"/>
    </row>
    <row r="67" spans="1:48" s="16" customFormat="1" ht="15" customHeight="1" x14ac:dyDescent="0.25">
      <c r="A67" s="41">
        <v>55</v>
      </c>
      <c r="B67" s="51" t="s">
        <v>118</v>
      </c>
      <c r="C67" s="51" t="s">
        <v>119</v>
      </c>
      <c r="D67" s="11"/>
      <c r="E67" s="12">
        <v>948.4</v>
      </c>
      <c r="F67" s="13">
        <f t="shared" si="0"/>
        <v>948.4</v>
      </c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5"/>
    </row>
    <row r="68" spans="1:48" s="16" customFormat="1" ht="15" customHeight="1" x14ac:dyDescent="0.25">
      <c r="A68" s="41">
        <v>56</v>
      </c>
      <c r="B68" s="51" t="s">
        <v>120</v>
      </c>
      <c r="C68" s="51" t="s">
        <v>121</v>
      </c>
      <c r="D68" s="11"/>
      <c r="E68" s="12">
        <v>263.8</v>
      </c>
      <c r="F68" s="13">
        <f t="shared" si="0"/>
        <v>263.8</v>
      </c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5"/>
    </row>
    <row r="69" spans="1:48" s="16" customFormat="1" ht="15" customHeight="1" x14ac:dyDescent="0.25">
      <c r="A69" s="41">
        <v>57</v>
      </c>
      <c r="B69" s="51" t="s">
        <v>122</v>
      </c>
      <c r="C69" s="51" t="s">
        <v>123</v>
      </c>
      <c r="D69" s="11"/>
      <c r="E69" s="12">
        <v>263.8</v>
      </c>
      <c r="F69" s="13">
        <f t="shared" si="0"/>
        <v>263.8</v>
      </c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5"/>
    </row>
    <row r="70" spans="1:48" s="16" customFormat="1" ht="15" customHeight="1" x14ac:dyDescent="0.25">
      <c r="A70" s="41">
        <v>58</v>
      </c>
      <c r="B70" s="51" t="s">
        <v>124</v>
      </c>
      <c r="C70" s="51" t="s">
        <v>125</v>
      </c>
      <c r="D70" s="11"/>
      <c r="E70" s="12">
        <v>6588.6</v>
      </c>
      <c r="F70" s="13">
        <f t="shared" si="0"/>
        <v>6588.6</v>
      </c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5"/>
    </row>
    <row r="71" spans="1:48" s="16" customFormat="1" ht="15" customHeight="1" x14ac:dyDescent="0.25">
      <c r="A71" s="41">
        <v>59</v>
      </c>
      <c r="B71" s="51" t="s">
        <v>126</v>
      </c>
      <c r="C71" s="51" t="s">
        <v>127</v>
      </c>
      <c r="D71" s="11"/>
      <c r="E71" s="12">
        <v>263.8</v>
      </c>
      <c r="F71" s="13">
        <f t="shared" si="0"/>
        <v>263.8</v>
      </c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5"/>
    </row>
    <row r="72" spans="1:48" s="16" customFormat="1" ht="27.75" customHeight="1" x14ac:dyDescent="0.25">
      <c r="A72" s="41">
        <v>60</v>
      </c>
      <c r="B72" s="51" t="s">
        <v>128</v>
      </c>
      <c r="C72" s="51" t="s">
        <v>129</v>
      </c>
      <c r="D72" s="11"/>
      <c r="E72" s="12">
        <v>1449.2</v>
      </c>
      <c r="F72" s="13">
        <f t="shared" si="0"/>
        <v>1449.2</v>
      </c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5"/>
    </row>
    <row r="73" spans="1:48" s="16" customFormat="1" ht="15" customHeight="1" x14ac:dyDescent="0.25">
      <c r="A73" s="41">
        <v>61</v>
      </c>
      <c r="B73" s="51" t="s">
        <v>130</v>
      </c>
      <c r="C73" s="51" t="s">
        <v>131</v>
      </c>
      <c r="D73" s="11"/>
      <c r="E73" s="12">
        <v>948.4</v>
      </c>
      <c r="F73" s="13">
        <f t="shared" si="0"/>
        <v>948.4</v>
      </c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5"/>
    </row>
    <row r="74" spans="1:48" s="16" customFormat="1" ht="15" customHeight="1" x14ac:dyDescent="0.25">
      <c r="A74" s="41">
        <v>62</v>
      </c>
      <c r="B74" s="51" t="s">
        <v>132</v>
      </c>
      <c r="C74" s="51" t="s">
        <v>133</v>
      </c>
      <c r="D74" s="11"/>
      <c r="E74" s="12">
        <v>1581.2</v>
      </c>
      <c r="F74" s="13">
        <f t="shared" si="0"/>
        <v>1581.2</v>
      </c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5"/>
    </row>
    <row r="75" spans="1:48" s="16" customFormat="1" ht="15" x14ac:dyDescent="0.25">
      <c r="A75" s="41">
        <v>63</v>
      </c>
      <c r="B75" s="51" t="s">
        <v>134</v>
      </c>
      <c r="C75" s="51" t="s">
        <v>135</v>
      </c>
      <c r="D75" s="11"/>
      <c r="E75" s="12">
        <v>263.8</v>
      </c>
      <c r="F75" s="13">
        <f t="shared" si="0"/>
        <v>263.8</v>
      </c>
      <c r="G75" s="14"/>
      <c r="H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5"/>
    </row>
    <row r="76" spans="1:48" s="16" customFormat="1" ht="31.5" customHeight="1" x14ac:dyDescent="0.25">
      <c r="A76" s="41">
        <v>64</v>
      </c>
      <c r="B76" s="51" t="s">
        <v>136</v>
      </c>
      <c r="C76" s="51" t="s">
        <v>137</v>
      </c>
      <c r="D76" s="11"/>
      <c r="E76" s="12">
        <v>948.4</v>
      </c>
      <c r="F76" s="13">
        <f t="shared" si="0"/>
        <v>948.4</v>
      </c>
      <c r="G76" s="14"/>
      <c r="H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5"/>
    </row>
    <row r="77" spans="1:48" s="16" customFormat="1" ht="15" customHeight="1" x14ac:dyDescent="0.25">
      <c r="A77" s="41">
        <v>65</v>
      </c>
      <c r="B77" s="51" t="s">
        <v>138</v>
      </c>
      <c r="C77" s="51" t="s">
        <v>139</v>
      </c>
      <c r="D77" s="11"/>
      <c r="E77" s="12">
        <v>948.4</v>
      </c>
      <c r="F77" s="13">
        <f t="shared" si="0"/>
        <v>948.4</v>
      </c>
      <c r="G77" s="14"/>
      <c r="H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5"/>
    </row>
    <row r="78" spans="1:48" s="16" customFormat="1" ht="15" customHeight="1" x14ac:dyDescent="0.25">
      <c r="A78" s="41">
        <v>66</v>
      </c>
      <c r="B78" s="52" t="s">
        <v>140</v>
      </c>
      <c r="C78" s="51" t="s">
        <v>141</v>
      </c>
      <c r="D78" s="11"/>
      <c r="E78" s="12">
        <v>1449.2</v>
      </c>
      <c r="F78" s="13">
        <f t="shared" ref="F78:F125" si="1">D78+E78</f>
        <v>1449.2</v>
      </c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5"/>
    </row>
    <row r="79" spans="1:48" s="16" customFormat="1" ht="15" customHeight="1" x14ac:dyDescent="0.25">
      <c r="A79" s="41">
        <v>67</v>
      </c>
      <c r="B79" s="51" t="s">
        <v>142</v>
      </c>
      <c r="C79" s="51" t="s">
        <v>141</v>
      </c>
      <c r="D79" s="11"/>
      <c r="E79" s="12">
        <v>263.8</v>
      </c>
      <c r="F79" s="13">
        <f t="shared" si="1"/>
        <v>263.8</v>
      </c>
      <c r="G79" s="14"/>
      <c r="H79" s="14"/>
      <c r="I79" s="14"/>
      <c r="J79" s="14"/>
      <c r="K79" s="14"/>
      <c r="L79" s="14"/>
      <c r="M79" s="14"/>
      <c r="N79" s="14"/>
      <c r="O79" s="14"/>
      <c r="P79" s="14"/>
      <c r="Q79" s="14"/>
      <c r="R79" s="14"/>
      <c r="S79" s="14"/>
      <c r="T79" s="14"/>
      <c r="U79" s="14"/>
      <c r="V79" s="14"/>
      <c r="W79" s="14"/>
      <c r="X79" s="14"/>
      <c r="Y79" s="14"/>
      <c r="Z79" s="14"/>
      <c r="AA79" s="14"/>
      <c r="AB79" s="14"/>
      <c r="AC79" s="14"/>
      <c r="AD79" s="14"/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5"/>
    </row>
    <row r="80" spans="1:48" s="16" customFormat="1" ht="15" customHeight="1" x14ac:dyDescent="0.25">
      <c r="A80" s="41">
        <v>68</v>
      </c>
      <c r="B80" s="51" t="s">
        <v>143</v>
      </c>
      <c r="C80" s="51" t="s">
        <v>144</v>
      </c>
      <c r="D80" s="11"/>
      <c r="E80" s="12">
        <v>1317.6</v>
      </c>
      <c r="F80" s="13">
        <f t="shared" si="1"/>
        <v>1317.6</v>
      </c>
      <c r="G80" s="14"/>
      <c r="H80" s="14"/>
      <c r="I80" s="14"/>
      <c r="J80" s="14"/>
      <c r="K80" s="14"/>
      <c r="L80" s="14"/>
      <c r="M80" s="14"/>
      <c r="N80" s="14"/>
      <c r="O80" s="14"/>
      <c r="P80" s="14"/>
      <c r="Q80" s="14"/>
      <c r="R80" s="14"/>
      <c r="S80" s="14"/>
      <c r="T80" s="14"/>
      <c r="U80" s="14"/>
      <c r="V80" s="14"/>
      <c r="W80" s="14"/>
      <c r="X80" s="14"/>
      <c r="Y80" s="14"/>
      <c r="Z80" s="14"/>
      <c r="AA80" s="14"/>
      <c r="AB80" s="14"/>
      <c r="AC80" s="14"/>
      <c r="AD80" s="14"/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5"/>
    </row>
    <row r="81" spans="1:48" s="16" customFormat="1" ht="15" customHeight="1" x14ac:dyDescent="0.25">
      <c r="A81" s="41">
        <v>69</v>
      </c>
      <c r="B81" s="51" t="s">
        <v>145</v>
      </c>
      <c r="C81" s="51" t="s">
        <v>146</v>
      </c>
      <c r="D81" s="11"/>
      <c r="E81" s="12">
        <v>948.4</v>
      </c>
      <c r="F81" s="13">
        <f t="shared" si="1"/>
        <v>948.4</v>
      </c>
      <c r="G81" s="14"/>
      <c r="H81" s="14"/>
      <c r="I81" s="14"/>
      <c r="J81" s="14"/>
      <c r="K81" s="14"/>
      <c r="L81" s="14"/>
      <c r="M81" s="14"/>
      <c r="N81" s="14"/>
      <c r="O81" s="14"/>
      <c r="P81" s="14"/>
      <c r="Q81" s="14"/>
      <c r="R81" s="14"/>
      <c r="S81" s="14"/>
      <c r="T81" s="14"/>
      <c r="U81" s="14"/>
      <c r="V81" s="14"/>
      <c r="W81" s="14"/>
      <c r="X81" s="14"/>
      <c r="Y81" s="14"/>
      <c r="Z81" s="14"/>
      <c r="AA81" s="14"/>
      <c r="AB81" s="14"/>
      <c r="AC81" s="14"/>
      <c r="AD81" s="14"/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5"/>
    </row>
    <row r="82" spans="1:48" s="16" customFormat="1" ht="15" customHeight="1" x14ac:dyDescent="0.25">
      <c r="A82" s="41">
        <v>70</v>
      </c>
      <c r="B82" s="51" t="s">
        <v>147</v>
      </c>
      <c r="C82" s="51" t="s">
        <v>148</v>
      </c>
      <c r="D82" s="11"/>
      <c r="E82" s="12">
        <v>948.4</v>
      </c>
      <c r="F82" s="13">
        <f t="shared" si="1"/>
        <v>948.4</v>
      </c>
      <c r="G82" s="14"/>
      <c r="H82" s="14"/>
      <c r="I82" s="14"/>
      <c r="J82" s="14"/>
      <c r="K82" s="14"/>
      <c r="L82" s="14"/>
      <c r="M82" s="14"/>
      <c r="N82" s="14"/>
      <c r="O82" s="14"/>
      <c r="P82" s="14"/>
      <c r="Q82" s="14"/>
      <c r="R82" s="14"/>
      <c r="S82" s="14"/>
      <c r="T82" s="14"/>
      <c r="U82" s="14"/>
      <c r="V82" s="14"/>
      <c r="W82" s="14"/>
      <c r="X82" s="14"/>
      <c r="Y82" s="14"/>
      <c r="Z82" s="14"/>
      <c r="AA82" s="14"/>
      <c r="AB82" s="14"/>
      <c r="AC82" s="14"/>
      <c r="AD82" s="14"/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5"/>
    </row>
    <row r="83" spans="1:48" s="16" customFormat="1" ht="15" customHeight="1" x14ac:dyDescent="0.25">
      <c r="A83" s="41">
        <v>71</v>
      </c>
      <c r="B83" s="51" t="s">
        <v>149</v>
      </c>
      <c r="C83" s="51" t="s">
        <v>150</v>
      </c>
      <c r="D83" s="11"/>
      <c r="E83" s="12">
        <v>263.8</v>
      </c>
      <c r="F83" s="13">
        <f t="shared" si="1"/>
        <v>263.8</v>
      </c>
      <c r="G83" s="14"/>
      <c r="H83" s="14"/>
      <c r="I83" s="14"/>
      <c r="J83" s="14"/>
      <c r="K83" s="14"/>
      <c r="L83" s="14"/>
      <c r="M83" s="14"/>
      <c r="N83" s="14"/>
      <c r="O83" s="14"/>
      <c r="P83" s="14"/>
      <c r="Q83" s="14"/>
      <c r="R83" s="14"/>
      <c r="S83" s="14"/>
      <c r="T83" s="14"/>
      <c r="U83" s="14"/>
      <c r="V83" s="14"/>
      <c r="W83" s="14"/>
      <c r="X83" s="14"/>
      <c r="Y83" s="14"/>
      <c r="Z83" s="14"/>
      <c r="AA83" s="14"/>
      <c r="AB83" s="14"/>
      <c r="AC83" s="14"/>
      <c r="AD83" s="14"/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5"/>
    </row>
    <row r="84" spans="1:48" s="16" customFormat="1" ht="30" x14ac:dyDescent="0.25">
      <c r="A84" s="41">
        <v>72</v>
      </c>
      <c r="B84" s="51" t="s">
        <v>151</v>
      </c>
      <c r="C84" s="51" t="s">
        <v>152</v>
      </c>
      <c r="D84" s="11"/>
      <c r="E84" s="12">
        <v>948.4</v>
      </c>
      <c r="F84" s="13">
        <f t="shared" si="1"/>
        <v>948.4</v>
      </c>
      <c r="G84" s="14"/>
      <c r="H84" s="14"/>
      <c r="I84" s="14"/>
      <c r="J84" s="14"/>
      <c r="K84" s="14"/>
      <c r="L84" s="14"/>
      <c r="M84" s="14"/>
      <c r="N84" s="14"/>
      <c r="O84" s="14"/>
      <c r="P84" s="14"/>
      <c r="Q84" s="14"/>
      <c r="R84" s="14"/>
      <c r="S84" s="14"/>
      <c r="T84" s="14"/>
      <c r="U84" s="14"/>
      <c r="V84" s="14"/>
      <c r="W84" s="14"/>
      <c r="X84" s="14"/>
      <c r="Y84" s="14"/>
      <c r="Z84" s="14"/>
      <c r="AA84" s="14"/>
      <c r="AB84" s="14"/>
      <c r="AC84" s="14"/>
      <c r="AD84" s="14"/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5"/>
    </row>
    <row r="85" spans="1:48" s="14" customFormat="1" ht="30" x14ac:dyDescent="0.25">
      <c r="A85" s="41">
        <v>73</v>
      </c>
      <c r="B85" s="51" t="s">
        <v>153</v>
      </c>
      <c r="C85" s="51" t="s">
        <v>154</v>
      </c>
      <c r="D85" s="11"/>
      <c r="E85" s="12">
        <v>1449.2</v>
      </c>
      <c r="F85" s="13">
        <f t="shared" si="1"/>
        <v>1449.2</v>
      </c>
    </row>
    <row r="86" spans="1:48" s="14" customFormat="1" ht="45" x14ac:dyDescent="0.25">
      <c r="A86" s="41">
        <v>74</v>
      </c>
      <c r="B86" s="51" t="s">
        <v>155</v>
      </c>
      <c r="C86" s="51" t="s">
        <v>156</v>
      </c>
      <c r="D86" s="11"/>
      <c r="E86" s="12">
        <v>1449.2</v>
      </c>
      <c r="F86" s="13">
        <f t="shared" si="1"/>
        <v>1449.2</v>
      </c>
    </row>
    <row r="87" spans="1:48" s="14" customFormat="1" ht="30" x14ac:dyDescent="0.25">
      <c r="A87" s="41">
        <v>75</v>
      </c>
      <c r="B87" s="51" t="s">
        <v>157</v>
      </c>
      <c r="C87" s="51" t="s">
        <v>158</v>
      </c>
      <c r="D87" s="11"/>
      <c r="E87" s="12">
        <v>2003.4</v>
      </c>
      <c r="F87" s="13">
        <f t="shared" si="1"/>
        <v>2003.4</v>
      </c>
    </row>
    <row r="88" spans="1:48" s="14" customFormat="1" ht="30" x14ac:dyDescent="0.25">
      <c r="A88" s="41">
        <v>76</v>
      </c>
      <c r="B88" s="51" t="s">
        <v>159</v>
      </c>
      <c r="C88" s="51" t="s">
        <v>160</v>
      </c>
      <c r="D88" s="11"/>
      <c r="E88" s="12">
        <v>3457.4</v>
      </c>
      <c r="F88" s="13">
        <f t="shared" si="1"/>
        <v>3457.4</v>
      </c>
    </row>
    <row r="89" spans="1:48" s="14" customFormat="1" ht="30" x14ac:dyDescent="0.25">
      <c r="A89" s="41">
        <v>77</v>
      </c>
      <c r="B89" s="51" t="s">
        <v>161</v>
      </c>
      <c r="C89" s="51" t="s">
        <v>162</v>
      </c>
      <c r="D89" s="11"/>
      <c r="E89" s="12">
        <v>3808</v>
      </c>
      <c r="F89" s="13">
        <f t="shared" si="1"/>
        <v>3808</v>
      </c>
    </row>
    <row r="90" spans="1:48" s="14" customFormat="1" ht="15" x14ac:dyDescent="0.25">
      <c r="A90" s="41">
        <v>78</v>
      </c>
      <c r="B90" s="51" t="s">
        <v>163</v>
      </c>
      <c r="C90" s="51" t="s">
        <v>164</v>
      </c>
      <c r="D90" s="11"/>
      <c r="E90" s="12">
        <v>9530.6</v>
      </c>
      <c r="F90" s="13">
        <f t="shared" si="1"/>
        <v>9530.6</v>
      </c>
    </row>
    <row r="91" spans="1:48" s="14" customFormat="1" ht="30" x14ac:dyDescent="0.25">
      <c r="A91" s="41">
        <v>79</v>
      </c>
      <c r="B91" s="51" t="s">
        <v>165</v>
      </c>
      <c r="C91" s="51" t="s">
        <v>166</v>
      </c>
      <c r="D91" s="11"/>
      <c r="E91" s="12">
        <v>1595.6</v>
      </c>
      <c r="F91" s="13">
        <f t="shared" si="1"/>
        <v>1595.6</v>
      </c>
    </row>
    <row r="92" spans="1:48" s="14" customFormat="1" ht="15" x14ac:dyDescent="0.25">
      <c r="A92" s="41">
        <v>80</v>
      </c>
      <c r="B92" s="51" t="s">
        <v>167</v>
      </c>
      <c r="C92" s="51" t="s">
        <v>168</v>
      </c>
      <c r="D92" s="11"/>
      <c r="E92" s="12">
        <v>3953</v>
      </c>
      <c r="F92" s="13">
        <f t="shared" si="1"/>
        <v>3953</v>
      </c>
    </row>
    <row r="93" spans="1:48" s="14" customFormat="1" ht="15" x14ac:dyDescent="0.25">
      <c r="A93" s="41">
        <v>81</v>
      </c>
      <c r="B93" s="51" t="s">
        <v>169</v>
      </c>
      <c r="C93" s="51" t="s">
        <v>168</v>
      </c>
      <c r="D93" s="11"/>
      <c r="E93" s="12">
        <v>263.8</v>
      </c>
      <c r="F93" s="13">
        <f t="shared" si="1"/>
        <v>263.8</v>
      </c>
    </row>
    <row r="94" spans="1:48" s="14" customFormat="1" ht="15" x14ac:dyDescent="0.25">
      <c r="A94" s="41">
        <v>82</v>
      </c>
      <c r="B94" s="51" t="s">
        <v>170</v>
      </c>
      <c r="C94" s="51" t="s">
        <v>168</v>
      </c>
      <c r="D94" s="11"/>
      <c r="E94" s="12">
        <v>3953</v>
      </c>
      <c r="F94" s="13">
        <f t="shared" si="1"/>
        <v>3953</v>
      </c>
    </row>
    <row r="95" spans="1:48" s="14" customFormat="1" ht="15" x14ac:dyDescent="0.25">
      <c r="A95" s="41">
        <v>83</v>
      </c>
      <c r="B95" s="51" t="s">
        <v>171</v>
      </c>
      <c r="C95" s="51" t="s">
        <v>168</v>
      </c>
      <c r="D95" s="11"/>
      <c r="E95" s="12">
        <v>948.4</v>
      </c>
      <c r="F95" s="13">
        <f t="shared" si="1"/>
        <v>948.4</v>
      </c>
    </row>
    <row r="96" spans="1:48" s="14" customFormat="1" ht="15" x14ac:dyDescent="0.25">
      <c r="A96" s="41">
        <v>84</v>
      </c>
      <c r="B96" s="51" t="s">
        <v>172</v>
      </c>
      <c r="C96" s="51" t="s">
        <v>168</v>
      </c>
      <c r="D96" s="11"/>
      <c r="E96" s="12">
        <v>263.8</v>
      </c>
      <c r="F96" s="13">
        <f t="shared" si="1"/>
        <v>263.8</v>
      </c>
    </row>
    <row r="97" spans="1:6" s="14" customFormat="1" ht="15" x14ac:dyDescent="0.25">
      <c r="A97" s="41">
        <v>85</v>
      </c>
      <c r="B97" s="51" t="s">
        <v>173</v>
      </c>
      <c r="C97" s="51" t="s">
        <v>168</v>
      </c>
      <c r="D97" s="11"/>
      <c r="E97" s="12">
        <v>1595.6</v>
      </c>
      <c r="F97" s="13">
        <f t="shared" si="1"/>
        <v>1595.6</v>
      </c>
    </row>
    <row r="98" spans="1:6" s="14" customFormat="1" ht="15" x14ac:dyDescent="0.25">
      <c r="A98" s="41">
        <v>86</v>
      </c>
      <c r="B98" s="51" t="s">
        <v>174</v>
      </c>
      <c r="C98" s="51" t="s">
        <v>168</v>
      </c>
      <c r="D98" s="11"/>
      <c r="E98" s="12">
        <v>1595.6</v>
      </c>
      <c r="F98" s="13">
        <f t="shared" si="1"/>
        <v>1595.6</v>
      </c>
    </row>
    <row r="99" spans="1:6" s="14" customFormat="1" ht="15" x14ac:dyDescent="0.25">
      <c r="A99" s="41">
        <v>87</v>
      </c>
      <c r="B99" s="51" t="s">
        <v>175</v>
      </c>
      <c r="C99" s="51" t="s">
        <v>168</v>
      </c>
      <c r="D99" s="11"/>
      <c r="E99" s="12">
        <v>1595.6</v>
      </c>
      <c r="F99" s="13">
        <f t="shared" si="1"/>
        <v>1595.6</v>
      </c>
    </row>
    <row r="100" spans="1:6" s="14" customFormat="1" ht="15" x14ac:dyDescent="0.25">
      <c r="A100" s="41">
        <v>88</v>
      </c>
      <c r="B100" s="51" t="s">
        <v>176</v>
      </c>
      <c r="C100" s="51" t="s">
        <v>177</v>
      </c>
      <c r="D100" s="11"/>
      <c r="E100" s="12">
        <v>488.2</v>
      </c>
      <c r="F100" s="13">
        <f t="shared" si="1"/>
        <v>488.2</v>
      </c>
    </row>
    <row r="101" spans="1:6" s="14" customFormat="1" ht="30" x14ac:dyDescent="0.25">
      <c r="A101" s="41">
        <v>89</v>
      </c>
      <c r="B101" s="51" t="s">
        <v>178</v>
      </c>
      <c r="C101" s="51" t="s">
        <v>179</v>
      </c>
      <c r="D101" s="11"/>
      <c r="E101" s="12">
        <v>488.2</v>
      </c>
      <c r="F101" s="13">
        <f t="shared" si="1"/>
        <v>488.2</v>
      </c>
    </row>
    <row r="102" spans="1:6" s="14" customFormat="1" ht="15" x14ac:dyDescent="0.25">
      <c r="A102" s="41">
        <v>90</v>
      </c>
      <c r="B102" s="51" t="s">
        <v>180</v>
      </c>
      <c r="C102" s="51" t="s">
        <v>181</v>
      </c>
      <c r="D102" s="11"/>
      <c r="E102" s="12">
        <v>488.2</v>
      </c>
      <c r="F102" s="13">
        <f t="shared" si="1"/>
        <v>488.2</v>
      </c>
    </row>
    <row r="103" spans="1:6" s="14" customFormat="1" ht="30" x14ac:dyDescent="0.25">
      <c r="A103" s="41">
        <v>91</v>
      </c>
      <c r="B103" s="51" t="s">
        <v>182</v>
      </c>
      <c r="C103" s="51" t="s">
        <v>183</v>
      </c>
      <c r="D103" s="11"/>
      <c r="E103" s="12">
        <v>488.2</v>
      </c>
      <c r="F103" s="13">
        <f t="shared" si="1"/>
        <v>488.2</v>
      </c>
    </row>
    <row r="104" spans="1:6" s="14" customFormat="1" ht="30" x14ac:dyDescent="0.25">
      <c r="A104" s="41">
        <v>92</v>
      </c>
      <c r="B104" s="51" t="s">
        <v>184</v>
      </c>
      <c r="C104" s="51" t="s">
        <v>185</v>
      </c>
      <c r="D104" s="11"/>
      <c r="E104" s="12">
        <v>488.2</v>
      </c>
      <c r="F104" s="13">
        <f t="shared" si="1"/>
        <v>488.2</v>
      </c>
    </row>
    <row r="105" spans="1:6" s="14" customFormat="1" ht="15" x14ac:dyDescent="0.25">
      <c r="A105" s="41">
        <v>93</v>
      </c>
      <c r="B105" s="51" t="s">
        <v>186</v>
      </c>
      <c r="C105" s="51" t="s">
        <v>187</v>
      </c>
      <c r="D105" s="11"/>
      <c r="E105" s="12">
        <v>488.2</v>
      </c>
      <c r="F105" s="13">
        <f t="shared" si="1"/>
        <v>488.2</v>
      </c>
    </row>
    <row r="106" spans="1:6" s="14" customFormat="1" ht="15" x14ac:dyDescent="0.25">
      <c r="A106" s="41">
        <v>94</v>
      </c>
      <c r="B106" s="51" t="s">
        <v>188</v>
      </c>
      <c r="C106" s="51" t="s">
        <v>189</v>
      </c>
      <c r="D106" s="11"/>
      <c r="E106" s="12">
        <v>488.2</v>
      </c>
      <c r="F106" s="13">
        <f t="shared" si="1"/>
        <v>488.2</v>
      </c>
    </row>
    <row r="107" spans="1:6" s="14" customFormat="1" ht="15" x14ac:dyDescent="0.25">
      <c r="A107" s="41">
        <v>95</v>
      </c>
      <c r="B107" s="51" t="s">
        <v>190</v>
      </c>
      <c r="C107" s="51" t="s">
        <v>191</v>
      </c>
      <c r="D107" s="11"/>
      <c r="E107" s="12">
        <v>488.2</v>
      </c>
      <c r="F107" s="13">
        <f t="shared" si="1"/>
        <v>488.2</v>
      </c>
    </row>
    <row r="108" spans="1:6" s="14" customFormat="1" ht="15" x14ac:dyDescent="0.25">
      <c r="A108" s="41">
        <v>96</v>
      </c>
      <c r="B108" s="51" t="s">
        <v>192</v>
      </c>
      <c r="C108" s="51" t="s">
        <v>193</v>
      </c>
      <c r="D108" s="11"/>
      <c r="E108" s="12">
        <v>488.2</v>
      </c>
      <c r="F108" s="13">
        <f t="shared" si="1"/>
        <v>488.2</v>
      </c>
    </row>
    <row r="109" spans="1:6" s="14" customFormat="1" ht="15" x14ac:dyDescent="0.25">
      <c r="A109" s="41">
        <v>97</v>
      </c>
      <c r="B109" s="51" t="s">
        <v>194</v>
      </c>
      <c r="C109" s="51" t="s">
        <v>195</v>
      </c>
      <c r="D109" s="11"/>
      <c r="E109" s="12">
        <v>488.2</v>
      </c>
      <c r="F109" s="13">
        <f t="shared" si="1"/>
        <v>488.2</v>
      </c>
    </row>
    <row r="110" spans="1:6" s="14" customFormat="1" ht="15" x14ac:dyDescent="0.25">
      <c r="A110" s="41">
        <v>98</v>
      </c>
      <c r="B110" s="51" t="s">
        <v>196</v>
      </c>
      <c r="C110" s="51" t="s">
        <v>197</v>
      </c>
      <c r="D110" s="11"/>
      <c r="E110" s="12">
        <v>488.2</v>
      </c>
      <c r="F110" s="13">
        <f t="shared" si="1"/>
        <v>488.2</v>
      </c>
    </row>
    <row r="111" spans="1:6" s="14" customFormat="1" ht="15" x14ac:dyDescent="0.25">
      <c r="A111" s="41">
        <v>99</v>
      </c>
      <c r="B111" s="51" t="s">
        <v>198</v>
      </c>
      <c r="C111" s="51" t="s">
        <v>199</v>
      </c>
      <c r="D111" s="11"/>
      <c r="E111" s="12">
        <v>488.2</v>
      </c>
      <c r="F111" s="13">
        <f t="shared" si="1"/>
        <v>488.2</v>
      </c>
    </row>
    <row r="112" spans="1:6" s="14" customFormat="1" ht="30" x14ac:dyDescent="0.25">
      <c r="A112" s="41">
        <v>100</v>
      </c>
      <c r="B112" s="52" t="s">
        <v>200</v>
      </c>
      <c r="C112" s="52" t="s">
        <v>201</v>
      </c>
      <c r="D112" s="11"/>
      <c r="E112" s="12">
        <v>723.8</v>
      </c>
      <c r="F112" s="13">
        <f t="shared" si="1"/>
        <v>723.8</v>
      </c>
    </row>
    <row r="113" spans="1:6" s="14" customFormat="1" ht="15" x14ac:dyDescent="0.25">
      <c r="A113" s="41">
        <v>101</v>
      </c>
      <c r="B113" s="51" t="s">
        <v>225</v>
      </c>
      <c r="C113" s="51" t="s">
        <v>202</v>
      </c>
      <c r="D113" s="11"/>
      <c r="E113" s="12">
        <v>263.8</v>
      </c>
      <c r="F113" s="13">
        <f t="shared" si="1"/>
        <v>263.8</v>
      </c>
    </row>
    <row r="114" spans="1:6" s="14" customFormat="1" ht="30" x14ac:dyDescent="0.25">
      <c r="A114" s="41">
        <v>102</v>
      </c>
      <c r="B114" s="51" t="s">
        <v>226</v>
      </c>
      <c r="C114" s="51" t="s">
        <v>203</v>
      </c>
      <c r="D114" s="11"/>
      <c r="E114" s="12">
        <v>1317.6</v>
      </c>
      <c r="F114" s="13">
        <f t="shared" si="1"/>
        <v>1317.6</v>
      </c>
    </row>
    <row r="115" spans="1:6" s="14" customFormat="1" ht="30" x14ac:dyDescent="0.25">
      <c r="A115" s="41">
        <v>103</v>
      </c>
      <c r="B115" s="51" t="s">
        <v>227</v>
      </c>
      <c r="C115" s="51" t="s">
        <v>204</v>
      </c>
      <c r="D115" s="11"/>
      <c r="E115" s="12">
        <v>948.4</v>
      </c>
      <c r="F115" s="13">
        <f t="shared" si="1"/>
        <v>948.4</v>
      </c>
    </row>
    <row r="116" spans="1:6" s="14" customFormat="1" ht="30" x14ac:dyDescent="0.25">
      <c r="A116" s="41">
        <v>104</v>
      </c>
      <c r="B116" s="53" t="s">
        <v>205</v>
      </c>
      <c r="C116" s="53" t="s">
        <v>206</v>
      </c>
      <c r="D116" s="11"/>
      <c r="E116" s="12">
        <v>673</v>
      </c>
      <c r="F116" s="13">
        <f t="shared" si="1"/>
        <v>673</v>
      </c>
    </row>
    <row r="117" spans="1:6" s="14" customFormat="1" ht="15" x14ac:dyDescent="0.25">
      <c r="A117" s="41">
        <v>105</v>
      </c>
      <c r="B117" s="51" t="s">
        <v>228</v>
      </c>
      <c r="C117" s="51" t="s">
        <v>207</v>
      </c>
      <c r="D117" s="11"/>
      <c r="E117" s="12">
        <v>2635.4</v>
      </c>
      <c r="F117" s="13">
        <f t="shared" si="1"/>
        <v>2635.4</v>
      </c>
    </row>
    <row r="118" spans="1:6" s="14" customFormat="1" ht="15" x14ac:dyDescent="0.25">
      <c r="A118" s="41">
        <v>106</v>
      </c>
      <c r="B118" s="42" t="s">
        <v>229</v>
      </c>
      <c r="C118" s="42" t="s">
        <v>208</v>
      </c>
      <c r="D118" s="11"/>
      <c r="E118" s="12">
        <v>2635.4</v>
      </c>
      <c r="F118" s="13">
        <f t="shared" si="1"/>
        <v>2635.4</v>
      </c>
    </row>
    <row r="119" spans="1:6" s="14" customFormat="1" ht="15" x14ac:dyDescent="0.25">
      <c r="A119" s="41">
        <v>107</v>
      </c>
      <c r="B119" s="42" t="s">
        <v>209</v>
      </c>
      <c r="C119" s="42" t="s">
        <v>210</v>
      </c>
      <c r="D119" s="11"/>
      <c r="E119" s="12">
        <v>2635.4</v>
      </c>
      <c r="F119" s="13">
        <f t="shared" si="1"/>
        <v>2635.4</v>
      </c>
    </row>
    <row r="120" spans="1:6" s="14" customFormat="1" ht="30" x14ac:dyDescent="0.25">
      <c r="A120" s="41">
        <v>108</v>
      </c>
      <c r="B120" s="42" t="s">
        <v>211</v>
      </c>
      <c r="C120" s="21" t="s">
        <v>212</v>
      </c>
      <c r="D120" s="11"/>
      <c r="E120" s="12">
        <v>2635.4</v>
      </c>
      <c r="F120" s="13">
        <f t="shared" si="1"/>
        <v>2635.4</v>
      </c>
    </row>
    <row r="121" spans="1:6" s="14" customFormat="1" ht="15" x14ac:dyDescent="0.25">
      <c r="A121" s="41">
        <v>109</v>
      </c>
      <c r="B121" s="42" t="s">
        <v>213</v>
      </c>
      <c r="C121" s="42" t="s">
        <v>214</v>
      </c>
      <c r="D121" s="11"/>
      <c r="E121" s="12">
        <v>263.8</v>
      </c>
      <c r="F121" s="13">
        <f t="shared" si="1"/>
        <v>263.8</v>
      </c>
    </row>
    <row r="122" spans="1:6" s="14" customFormat="1" ht="15" x14ac:dyDescent="0.25">
      <c r="A122" s="41">
        <v>110</v>
      </c>
      <c r="B122" s="54" t="s">
        <v>224</v>
      </c>
      <c r="C122" s="55" t="s">
        <v>215</v>
      </c>
      <c r="D122" s="11"/>
      <c r="E122" s="12">
        <v>6588.6</v>
      </c>
      <c r="F122" s="13">
        <f t="shared" si="1"/>
        <v>6588.6</v>
      </c>
    </row>
    <row r="123" spans="1:6" s="14" customFormat="1" ht="15" x14ac:dyDescent="0.25">
      <c r="A123" s="41">
        <v>111</v>
      </c>
      <c r="B123" s="44" t="s">
        <v>230</v>
      </c>
      <c r="C123" s="44" t="s">
        <v>231</v>
      </c>
      <c r="D123" s="11"/>
      <c r="E123" s="12">
        <v>9530.6</v>
      </c>
      <c r="F123" s="13">
        <f t="shared" si="1"/>
        <v>9530.6</v>
      </c>
    </row>
    <row r="124" spans="1:6" s="14" customFormat="1" ht="30" x14ac:dyDescent="0.25">
      <c r="A124" s="41">
        <v>112</v>
      </c>
      <c r="B124" s="42" t="s">
        <v>232</v>
      </c>
      <c r="C124" s="21" t="s">
        <v>233</v>
      </c>
      <c r="D124" s="11"/>
      <c r="E124" s="12">
        <v>2635.4</v>
      </c>
      <c r="F124" s="13">
        <f t="shared" si="1"/>
        <v>2635.4</v>
      </c>
    </row>
    <row r="125" spans="1:6" s="14" customFormat="1" ht="30" x14ac:dyDescent="0.25">
      <c r="A125" s="41">
        <v>113</v>
      </c>
      <c r="B125" s="46" t="s">
        <v>234</v>
      </c>
      <c r="C125" s="44" t="s">
        <v>235</v>
      </c>
      <c r="D125" s="11"/>
      <c r="E125" s="12">
        <v>260.60000000000002</v>
      </c>
      <c r="F125" s="13">
        <f t="shared" si="1"/>
        <v>260.60000000000002</v>
      </c>
    </row>
    <row r="126" spans="1:6" s="14" customFormat="1" ht="30" x14ac:dyDescent="0.25">
      <c r="A126" s="34">
        <v>114</v>
      </c>
      <c r="B126" s="68" t="s">
        <v>253</v>
      </c>
      <c r="C126" s="68" t="s">
        <v>254</v>
      </c>
      <c r="D126" s="69"/>
      <c r="E126" s="70">
        <f>D126*0.2</f>
        <v>0</v>
      </c>
      <c r="F126" s="71">
        <f>D126+E126</f>
        <v>0</v>
      </c>
    </row>
    <row r="127" spans="1:6" s="20" customFormat="1" ht="21" customHeight="1" x14ac:dyDescent="0.25">
      <c r="A127" s="45"/>
      <c r="B127" s="56" t="s">
        <v>216</v>
      </c>
      <c r="C127" s="44"/>
      <c r="D127" s="22"/>
      <c r="E127" s="22">
        <f>SUM(E13:E126)</f>
        <v>142375.4</v>
      </c>
      <c r="F127" s="66">
        <f>SUM(F13:F126)</f>
        <v>142375.4</v>
      </c>
    </row>
    <row r="128" spans="1:6" s="14" customFormat="1" ht="24.75" customHeight="1" x14ac:dyDescent="0.25">
      <c r="A128" s="45"/>
      <c r="B128" s="57" t="s">
        <v>217</v>
      </c>
      <c r="C128" s="35"/>
      <c r="D128" s="23"/>
      <c r="E128" s="32"/>
      <c r="F128" s="33"/>
    </row>
    <row r="129" spans="1:6" s="14" customFormat="1" ht="15" x14ac:dyDescent="0.25">
      <c r="A129" s="58">
        <v>115</v>
      </c>
      <c r="B129" s="51" t="s">
        <v>218</v>
      </c>
      <c r="C129" s="51" t="s">
        <v>219</v>
      </c>
      <c r="D129" s="11"/>
      <c r="E129" s="12">
        <v>1465</v>
      </c>
      <c r="F129" s="13">
        <f t="shared" ref="F129:F130" si="2">D129+E129</f>
        <v>1465</v>
      </c>
    </row>
    <row r="130" spans="1:6" s="14" customFormat="1" ht="30" x14ac:dyDescent="0.25">
      <c r="A130" s="34">
        <v>116</v>
      </c>
      <c r="B130" s="59" t="s">
        <v>251</v>
      </c>
      <c r="C130" s="59" t="s">
        <v>248</v>
      </c>
      <c r="D130" s="36"/>
      <c r="E130" s="12">
        <v>3953</v>
      </c>
      <c r="F130" s="13">
        <f t="shared" si="2"/>
        <v>3953</v>
      </c>
    </row>
    <row r="131" spans="1:6" s="14" customFormat="1" ht="15" x14ac:dyDescent="0.25">
      <c r="A131" s="34"/>
      <c r="B131" s="56" t="s">
        <v>250</v>
      </c>
      <c r="C131" s="59"/>
      <c r="D131" s="43"/>
      <c r="E131" s="43">
        <f t="shared" ref="E131:F131" si="3">E129+E130</f>
        <v>5418</v>
      </c>
      <c r="F131" s="66">
        <f t="shared" si="3"/>
        <v>5418</v>
      </c>
    </row>
    <row r="132" spans="1:6" s="14" customFormat="1" ht="20.25" customHeight="1" x14ac:dyDescent="0.25">
      <c r="A132" s="45"/>
      <c r="B132" s="57" t="s">
        <v>236</v>
      </c>
      <c r="C132" s="35"/>
      <c r="D132" s="23"/>
      <c r="E132" s="32"/>
      <c r="F132" s="33"/>
    </row>
    <row r="133" spans="1:6" s="14" customFormat="1" ht="30" x14ac:dyDescent="0.25">
      <c r="A133" s="41">
        <v>117</v>
      </c>
      <c r="B133" s="42" t="s">
        <v>237</v>
      </c>
      <c r="C133" s="21" t="s">
        <v>238</v>
      </c>
      <c r="D133" s="11"/>
      <c r="E133" s="12">
        <v>2635.4</v>
      </c>
      <c r="F133" s="13">
        <f t="shared" ref="F133:F137" si="4">D133+E133</f>
        <v>2635.4</v>
      </c>
    </row>
    <row r="134" spans="1:6" s="14" customFormat="1" ht="15" x14ac:dyDescent="0.25">
      <c r="A134" s="41">
        <v>118</v>
      </c>
      <c r="B134" s="60" t="s">
        <v>243</v>
      </c>
      <c r="C134" s="61" t="s">
        <v>239</v>
      </c>
      <c r="D134" s="11"/>
      <c r="E134" s="12">
        <v>680.4</v>
      </c>
      <c r="F134" s="13">
        <f t="shared" si="4"/>
        <v>680.4</v>
      </c>
    </row>
    <row r="135" spans="1:6" s="14" customFormat="1" ht="30" x14ac:dyDescent="0.25">
      <c r="A135" s="41">
        <f>A134+1</f>
        <v>119</v>
      </c>
      <c r="B135" s="60" t="s">
        <v>244</v>
      </c>
      <c r="C135" s="61" t="s">
        <v>240</v>
      </c>
      <c r="D135" s="11"/>
      <c r="E135" s="12">
        <v>680.4</v>
      </c>
      <c r="F135" s="13">
        <f t="shared" si="4"/>
        <v>680.4</v>
      </c>
    </row>
    <row r="136" spans="1:6" s="14" customFormat="1" ht="15" x14ac:dyDescent="0.25">
      <c r="A136" s="41">
        <f t="shared" ref="A136:A137" si="5">A135+1</f>
        <v>120</v>
      </c>
      <c r="B136" s="60" t="s">
        <v>245</v>
      </c>
      <c r="C136" s="61" t="s">
        <v>241</v>
      </c>
      <c r="D136" s="11"/>
      <c r="E136" s="12">
        <v>680.4</v>
      </c>
      <c r="F136" s="13">
        <f t="shared" si="4"/>
        <v>680.4</v>
      </c>
    </row>
    <row r="137" spans="1:6" s="14" customFormat="1" ht="30" x14ac:dyDescent="0.25">
      <c r="A137" s="41">
        <f t="shared" si="5"/>
        <v>121</v>
      </c>
      <c r="B137" s="51" t="s">
        <v>246</v>
      </c>
      <c r="C137" s="51" t="s">
        <v>242</v>
      </c>
      <c r="D137" s="11"/>
      <c r="E137" s="12">
        <v>680.4</v>
      </c>
      <c r="F137" s="13">
        <f t="shared" si="4"/>
        <v>680.4</v>
      </c>
    </row>
    <row r="138" spans="1:6" s="14" customFormat="1" ht="15" x14ac:dyDescent="0.25">
      <c r="A138" s="38"/>
      <c r="B138" s="56" t="s">
        <v>247</v>
      </c>
      <c r="C138" s="62"/>
      <c r="D138" s="43"/>
      <c r="E138" s="67">
        <f>SUM(E133:E137)</f>
        <v>5357</v>
      </c>
      <c r="F138" s="66">
        <f>D138+E138</f>
        <v>5357</v>
      </c>
    </row>
    <row r="139" spans="1:6" ht="22.5" customHeight="1" thickBot="1" x14ac:dyDescent="0.3">
      <c r="A139" s="63"/>
      <c r="B139" s="64" t="s">
        <v>220</v>
      </c>
      <c r="C139" s="65"/>
      <c r="D139" s="24"/>
      <c r="E139" s="24">
        <f t="shared" ref="E139:F139" si="6">E127+E131+E138</f>
        <v>153150.39999999999</v>
      </c>
      <c r="F139" s="25">
        <f t="shared" si="6"/>
        <v>153150.39999999999</v>
      </c>
    </row>
    <row r="140" spans="1:6" s="14" customFormat="1" ht="21.75" customHeight="1" x14ac:dyDescent="0.2">
      <c r="B140"/>
      <c r="D140" s="40"/>
    </row>
    <row r="141" spans="1:6" s="14" customFormat="1" ht="37.5" customHeight="1" x14ac:dyDescent="0.2">
      <c r="B141" s="72" t="s">
        <v>221</v>
      </c>
      <c r="C141" s="72"/>
      <c r="D141" s="72"/>
      <c r="E141" s="26"/>
      <c r="F141" s="27"/>
    </row>
    <row r="142" spans="1:6" s="14" customFormat="1" ht="21.75" customHeight="1" x14ac:dyDescent="0.2">
      <c r="B142"/>
      <c r="E142" s="26"/>
      <c r="F142" s="27"/>
    </row>
    <row r="143" spans="1:6" s="14" customFormat="1" ht="23.25" customHeight="1" x14ac:dyDescent="0.2">
      <c r="B143"/>
      <c r="F143" s="27"/>
    </row>
    <row r="144" spans="1:6" x14ac:dyDescent="0.2">
      <c r="A144" t="s">
        <v>222</v>
      </c>
      <c r="D144" s="27" t="s">
        <v>223</v>
      </c>
    </row>
    <row r="145" spans="1:6" s="14" customFormat="1" ht="47.25" customHeight="1" x14ac:dyDescent="0.2">
      <c r="A145" s="28"/>
      <c r="C145" s="29"/>
      <c r="D145" s="27"/>
      <c r="E145" s="26"/>
    </row>
    <row r="147" spans="1:6" ht="70.5" customHeight="1" x14ac:dyDescent="0.2">
      <c r="B147" s="30"/>
    </row>
    <row r="149" spans="1:6" x14ac:dyDescent="0.2">
      <c r="F149" s="31"/>
    </row>
    <row r="150" spans="1:6" x14ac:dyDescent="0.2">
      <c r="F150" s="31"/>
    </row>
  </sheetData>
  <autoFilter ref="A10:I141"/>
  <mergeCells count="9">
    <mergeCell ref="B141:D141"/>
    <mergeCell ref="A7:F7"/>
    <mergeCell ref="A8:F8"/>
    <mergeCell ref="B9:C9"/>
    <mergeCell ref="A10:A11"/>
    <mergeCell ref="B10:B11"/>
    <mergeCell ref="C10:C11"/>
    <mergeCell ref="D10:D11"/>
    <mergeCell ref="F10:F11"/>
  </mergeCells>
  <printOptions horizontalCentered="1"/>
  <pageMargins left="0.51181102362204722" right="0.51181102362204722" top="0.35433070866141736" bottom="0.35433070866141736" header="0.31496062992125984" footer="0.23622047244094491"/>
  <pageSetup paperSize="9" scale="91" fitToHeight="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2022 +Карьерная+Дачная</vt:lpstr>
      <vt:lpstr>'2022 +Карьерная+Дачная'!Заголовки_для_печати</vt:lpstr>
      <vt:lpstr>'2022 +Карьерная+Дачная'!Область_печати</vt:lpstr>
    </vt:vector>
  </TitlesOfParts>
  <Company>diakov.net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Павлова Ирина Александровна</dc:creator>
  <cp:lastModifiedBy>Яковлев Михаил</cp:lastModifiedBy>
  <cp:lastPrinted>2021-09-21T03:22:47Z</cp:lastPrinted>
  <dcterms:created xsi:type="dcterms:W3CDTF">2020-10-21T11:51:20Z</dcterms:created>
  <dcterms:modified xsi:type="dcterms:W3CDTF">2021-11-10T03:15:07Z</dcterms:modified>
</cp:coreProperties>
</file>